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Employees" state="visible" r:id="rId5"/>
    <sheet sheetId="3" name="Attendance Log" state="visible" r:id="rId6"/>
    <sheet sheetId="4" name="Attendance Calendar" state="visible" r:id="rId7"/>
    <sheet sheetId="5" name="PTO Summary" state="visible" r:id="rId8"/>
  </sheets>
  <calcPr calcId="171027"/>
</workbook>
</file>

<file path=xl/sharedStrings.xml><?xml version="1.0" encoding="utf-8"?>
<sst xmlns="http://schemas.openxmlformats.org/spreadsheetml/2006/main" count="2153" uniqueCount="135">
  <si>
    <t>Attendance &amp; PTO Tracker Template</t>
  </si>
  <si>
    <t>Purpose</t>
  </si>
  <si>
    <t>This workbook keeps daily attendance marking, PTO accrual, and sick-leave tracking for a small team in one place. Mark each employee’s status for every day of the year on Attendance Log, review any single employee’s full annual calendar on Attendance Calendar, and read accrued/used/remaining PTO and sick-leave balances per employee on PTO Summary. Replace the sample roster and sample year with your own — every formula recalculates automatically.</t>
  </si>
  <si>
    <t>Clean-room disclosure</t>
  </si>
  <si>
    <t>Clean-room disclosure: every formula, layout, and sample figure in this workbook was authored from scratch for excel.tv. No vendor workbook, template, branding, or sample dataset was downloaded, inspected, or adapted in building this file. All employee names and dates shown are synthetic and for illustration only.</t>
  </si>
  <si>
    <t>What’s in this workbook</t>
  </si>
  <si>
    <t>Employees</t>
  </si>
  <si>
    <t>The roster: employee ID, name, department, hire date, monthly PTO accrual rate, beginning PTO balance (carryover), and annual sick-leave allowance. Add, remove, or edit employees here — the rest of the workbook looks them up from this list.</t>
  </si>
  <si>
    <t>Attendance Log</t>
  </si>
  <si>
    <t>One row per employee per month, with a column for every day of the month. Type a single-letter status code (P, V, S, H, U, or O) into each day — see the legend below. Row totals by status are calculated automatically.</t>
  </si>
  <si>
    <t>Attendance Calendar</t>
  </si>
  <si>
    <t>Pick one employee from the dropdown and see their full year — all 12 months, all 31 day columns — on one page, pulled automatically from Attendance Log.</t>
  </si>
  <si>
    <t>PTO Summary</t>
  </si>
  <si>
    <t>One row per employee: PTO accrued, used, and remaining, plus sick-leave allowance, used, and remaining, plus a day-count reconciliation check.</t>
  </si>
  <si>
    <t>How to use this workbook</t>
  </si>
  <si>
    <t>1. Open Employees and replace the sample roster with your own team — keep each Employee ID unique, and set each person’s monthly PTO accrual rate, beginning PTO balance, and annual sick allowance.</t>
  </si>
  <si>
    <t>2. Open Attendance Log and, for each employee/month row, type a status code into every day column that applies: P (present), V (PTO/vacation), S (sick), H (company holiday), U (unpaid leave), or O (off — weekend or non-scheduled day). Leave a day column’s cell as the pre-filled "—" if that day does not exist in that month (for example, day 31 in a 30-day month) — do not type a status code over it.</t>
  </si>
  <si>
    <t>3. Open Attendance Calendar, choose an employee from the dropdown, and review their full annual calendar in one view.</t>
  </si>
  <si>
    <t>4. Open PTO Summary and review each employee’s PTO Accrued, PTO Used, and PTO Remaining, and the matching Sick Allowance, Sick Used, and Sick Remaining — all calculated from Attendance Log and Employees.</t>
  </si>
  <si>
    <t>5. Check the Total Days (Check) column on PTO Summary: it sums every status count for the employee and should equal the number of days in the sample year (365) once every day is marked.</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</si>
  <si>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</si>
  <si>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</si>
  <si>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</si>
  <si>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</si>
  <si>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</si>
  <si>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</si>
  <si>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COUNTIF, SUMIF, IF, IFERROR, INDEX, MATCH) is natively supported in Google Sheets, so no formula substitutions are required. Dropdown data validation on the Employee/Month columns and the Attendance Calendar’s employee selector also carries over automatically.</t>
  </si>
  <si>
    <t>Limitations</t>
  </si>
  <si>
    <t>This template assumes one calendar year at a time (the sample year is 2026, not a leap year) and one status code per day per employee — it does not support half-day or hourly PTO. PTO accrual is modeled as a beginning balance (manual carryover from the prior year, not capped by a formula) plus a flat monthly rate x 12; it does not prorate accrual for an employee hired partway through the year, and it does not model a per-pay-period accrual schedule (adapt the PTO Accrued formula on PTO Summary if your policy accrues per paycheck instead of monthly, or if it caps carryover — add a MIN() around the beginning-balance input to enforce a cap). Sick leave is modeled as a flat annual allowance rather than an accrual. Attendance Calendar shows one employee at a time by design, to keep the annual grid on a single legible page — mark daily status on Attendance Log, not on Attendance Calendar, which is read-only (formula-driven).</t>
  </si>
  <si>
    <t>★ Free template from Excel.TV — get more free Excel &amp; Google Sheets templates →</t>
  </si>
  <si>
    <t>Enter your team roster below. PTO Accrual Rate is in days per month; Beginning PTO Balance is carried-over PTO from before this tracking year; Annual Sick Allowance is a flat number of sick days for the year.</t>
  </si>
  <si>
    <t>Employee ID</t>
  </si>
  <si>
    <t>Employee Name</t>
  </si>
  <si>
    <t>Department</t>
  </si>
  <si>
    <t>Hire Date</t>
  </si>
  <si>
    <t>PTO Accrual Rate (days/mo)</t>
  </si>
  <si>
    <t>Beginning PTO Balance (days)</t>
  </si>
  <si>
    <t>Annual Sick Allowance (days)</t>
  </si>
  <si>
    <t>EMP-101</t>
  </si>
  <si>
    <t>Maria Chen</t>
  </si>
  <si>
    <t>Customer Support</t>
  </si>
  <si>
    <t>2022-03-14</t>
  </si>
  <si>
    <t>EMP-102</t>
  </si>
  <si>
    <t>Devon Brooks</t>
  </si>
  <si>
    <t>Warehouse</t>
  </si>
  <si>
    <t>2023-06-01</t>
  </si>
  <si>
    <t>EMP-103</t>
  </si>
  <si>
    <t>Priya Anand</t>
  </si>
  <si>
    <t>Sales</t>
  </si>
  <si>
    <t>2021-09-20</t>
  </si>
  <si>
    <t>EMP-104</t>
  </si>
  <si>
    <t>Jamal Osei</t>
  </si>
  <si>
    <t>IT Support</t>
  </si>
  <si>
    <t>2024-01-08</t>
  </si>
  <si>
    <t>EMP-105</t>
  </si>
  <si>
    <t>Elena Petrova</t>
  </si>
  <si>
    <t>Accounting</t>
  </si>
  <si>
    <t>2020-11-02</t>
  </si>
  <si>
    <t>Mark daily status here: P = Present, V = PTO/Vacation, S = Sick, H = Company Holiday, U = Unpaid Leave, O = Off (weekend / non-scheduled day). Cells pre-filled with "—" are days that do not exist in that month (for example, day 31 in a 30-day month) — leave them as-is.</t>
  </si>
  <si>
    <t>Employee</t>
  </si>
  <si>
    <t>Month</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</si>
  <si>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</si>
  <si>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</si>
  <si>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</si>
  <si>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</si>
  <si>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</si>
  <si>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</si>
  <si>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</si>
  <si>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</si>
  <si>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</si>
  <si>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</si>
  <si>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</si>
  <si>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</si>
  <si>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</si>
  <si>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</si>
  <si>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</si>
  <si>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</si>
  <si>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</si>
  <si>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</si>
  <si>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</si>
  <si>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</si>
  <si>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</si>
  <si>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</si>
  <si>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</si>
  <si>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</si>
  <si>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</si>
  <si>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</si>
  <si>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</si>
  <si>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</si>
  <si>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</si>
  <si>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</si>
  <si>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</si>
  <si>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Present (P)</t>
  </si>
  <si>
    <t>PTO (V)</t>
  </si>
  <si>
    <t>Sick (S)</t>
  </si>
  <si>
    <t>Holiday (H)</t>
  </si>
  <si>
    <t>Unpaid (U)</t>
  </si>
  <si>
    <t>Off (O)</t>
  </si>
  <si>
    <t>Days Logged</t>
  </si>
  <si>
    <t>Row Key (helper)</t>
  </si>
  <si>
    <t>January</t>
  </si>
  <si>
    <t>H</t>
  </si>
  <si>
    <t>P</t>
  </si>
  <si>
    <t>O</t>
  </si>
  <si>
    <t>February</t>
  </si>
  <si>
    <t>S</t>
  </si>
  <si>
    <t>—</t>
  </si>
  <si>
    <t>March</t>
  </si>
  <si>
    <t>V</t>
  </si>
  <si>
    <t>April</t>
  </si>
  <si>
    <t>May</t>
  </si>
  <si>
    <t>June</t>
  </si>
  <si>
    <t>July</t>
  </si>
  <si>
    <t>August</t>
  </si>
  <si>
    <t>September</t>
  </si>
  <si>
    <t>October</t>
  </si>
  <si>
    <t>November</t>
  </si>
  <si>
    <t>December</t>
  </si>
  <si>
    <t>U</t>
  </si>
  <si>
    <t>Attendance &amp; PTO Tracker Template — Annual Calendar</t>
  </si>
  <si>
    <t>Select employee:</t>
  </si>
  <si>
    <t>Match Row (helper)</t>
  </si>
  <si>
    <t>One row per employee. PTO Accrued is Beginning PTO Balance plus PTO Accrual Rate × 12; PTO Remaining is Accrued minus Used. Sick leave follows the same accrued/used/remaining pattern using a flat annual allowance. Total Days (Check) sums every status count for the employee and should equal 365 once Attendance Log is fully marked.</t>
  </si>
  <si>
    <t>Beginning PTO Balance</t>
  </si>
  <si>
    <t>PTO Accrued</t>
  </si>
  <si>
    <t>PTO Used</t>
  </si>
  <si>
    <t>PTO Remaining</t>
  </si>
  <si>
    <t>Sick Allowance</t>
  </si>
  <si>
    <t>Sick Used</t>
  </si>
  <si>
    <t>Sick Remaining</t>
  </si>
  <si>
    <t>Present Days</t>
  </si>
  <si>
    <t>Holiday Days</t>
  </si>
  <si>
    <t>Unpaid Days</t>
  </si>
  <si>
    <t>Off Days</t>
  </si>
  <si>
    <t>Total Days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</si>
</sst>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7">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
      <patternFill patternType="solid">
        <fgColor rgb="FFEDEDED"/>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0">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vertical="center"/>
    </xf>
    <xf numFmtId="2" fontId="0" fillId="2" borderId="1" xfId="0" applyNumberFormat="1" applyFill="1" applyBorder="1" applyAlignment="1">
      <alignment horizontal="center" vertical="center" wrapText="1"/>
    </xf>
    <xf numFmtId="3" fontId="0" fillId="2" borderId="1" xfId="0" applyNumberFormat="1" applyFill="1" applyBorder="1" applyAlignment="1">
      <alignment horizontal="center" vertical="center" wrapText="1"/>
    </xf>
    <xf numFmtId="0" fontId="0" fillId="3" borderId="1" xfId="0" applyFill="1" applyBorder="1" applyAlignment="1">
      <alignment horizontal="center" vertical="center"/>
    </xf>
    <xf numFmtId="0" fontId="4" fillId="3" borderId="1" xfId="0" applyFont="1" applyFill="1" applyBorder="1" applyAlignment="1">
      <alignment horizontal="center" vertical="center"/>
    </xf>
    <xf numFmtId="0" fontId="0" fillId="3" borderId="1" xfId="0" applyFill="1" applyBorder="1" applyAlignment="1">
      <alignment vertical="center"/>
    </xf>
    <xf numFmtId="0" fontId="0" fillId="6" borderId="1" xfId="0" applyFill="1" applyBorder="1" applyAlignment="1">
      <alignment horizontal="center" vertical="center"/>
    </xf>
    <xf numFmtId="0" fontId="1" fillId="0" borderId="0" xfId="0" applyFont="1"/>
    <xf numFmtId="0" fontId="4" fillId="0" borderId="0" xfId="0" applyFont="1"/>
    <xf numFmtId="0" fontId="4" fillId="2" borderId="1" xfId="0" applyFont="1" applyFill="1" applyBorder="1" applyAlignment="1">
      <alignment horizontal="center" vertical="center"/>
    </xf>
    <xf numFmtId="0" fontId="4" fillId="0" borderId="0" xfId="0" applyFont="1" applyAlignment="1">
      <alignment vertical="center"/>
    </xf>
    <xf numFmtId="2" fontId="0" fillId="3" borderId="1" xfId="0" applyNumberFormat="1" applyFill="1" applyBorder="1" applyAlignment="1">
      <alignment horizontal="center" vertical="center" wrapText="1"/>
    </xf>
    <xf numFmtId="3" fontId="0" fillId="3" borderId="1" xfId="0" applyNumberFormat="1" applyFill="1" applyBorder="1" applyAlignment="1">
      <alignment horizontal="center" vertical="center" wrapText="1"/>
    </xf>
    <xf numFmtId="3" fontId="0" fillId="3" borderId="1" xfId="0" applyNumberFormat="1" applyFill="1" applyBorder="1" applyAlignment="1">
      <alignment horizontal="center" vertical="center"/>
    </xf>
    <xf numFmtId="3" fontId="4" fillId="4" borderId="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wrapText="1"/>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attendance-tracker-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attendance-tracker-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45" customHeight="1" spans="1:6" x14ac:dyDescent="0.25">
      <c r="A10" s="5" t="s">
        <v>6</v>
      </c>
      <c r="B10" s="5"/>
      <c r="C10" s="2" t="s">
        <v>7</v>
      </c>
      <c r="D10" s="2"/>
      <c r="E10" s="2"/>
      <c r="F10" s="2"/>
    </row>
    <row r="11" ht="45"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30" customHeight="1" spans="1:6" x14ac:dyDescent="0.25">
      <c r="A16" s="2" t="s">
        <v>15</v>
      </c>
      <c r="B16" s="2"/>
      <c r="C16" s="2"/>
      <c r="D16" s="2"/>
      <c r="E16" s="2"/>
      <c r="F16" s="2"/>
    </row>
    <row r="17" ht="60" customHeight="1" spans="1:6" x14ac:dyDescent="0.25">
      <c r="A17" s="2" t="s">
        <v>16</v>
      </c>
      <c r="B17" s="2"/>
      <c r="C17" s="2"/>
      <c r="D17" s="2"/>
      <c r="E17" s="2"/>
      <c r="F17" s="2"/>
    </row>
    <row r="18" ht="30" customHeight="1" spans="1:6" x14ac:dyDescent="0.25">
      <c r="A18" s="2" t="s">
        <v>17</v>
      </c>
      <c r="B18" s="2"/>
      <c r="C18" s="2"/>
      <c r="D18" s="2"/>
      <c r="E18" s="2"/>
      <c r="F18" s="2"/>
    </row>
    <row r="19" ht="30" customHeight="1" spans="1:6" x14ac:dyDescent="0.25">
      <c r="A19" s="2" t="s">
        <v>18</v>
      </c>
      <c r="B19" s="2"/>
      <c r="C19" s="2"/>
      <c r="D19" s="2"/>
      <c r="E19" s="2"/>
      <c r="F19" s="2"/>
    </row>
    <row r="20" ht="30" customHeight="1" spans="1:6" x14ac:dyDescent="0.25">
      <c r="A20" s="2" t="s">
        <v>19</v>
      </c>
      <c r="B20" s="2"/>
      <c r="C20" s="2"/>
      <c r="D20" s="2"/>
      <c r="E20" s="2"/>
      <c r="F20" s="2"/>
    </row>
    <row r="21" spans="1:6" x14ac:dyDescent="0.25">
      <c r="A21" s="2"/>
      <c r="B21" s="2"/>
      <c r="C21" s="2"/>
      <c r="D21" s="2"/>
      <c r="E21" s="2"/>
      <c r="F21" s="2"/>
    </row>
    <row r="22" spans="1:6" x14ac:dyDescent="0.25">
      <c r="A22" s="3" t="s">
        <v>20</v>
      </c>
      <c r="B22" s="3"/>
      <c r="C22" s="3"/>
      <c r="D22" s="3"/>
      <c r="E22" s="3"/>
      <c r="F22" s="3"/>
    </row>
    <row r="23" spans="1:6" x14ac:dyDescent="0.25">
      <c r="A23" s="5" t="s">
        <v>20</v>
      </c>
      <c r="B23" s="2"/>
      <c r="C23" s="2"/>
      <c r="D23" s="2"/>
      <c r="E23" s="2"/>
      <c r="F23" s="2"/>
    </row>
    <row r="24" spans="1:6" x14ac:dyDescent="0.25">
      <c r="A24" s="6" t="s">
        <v>21</v>
      </c>
      <c r="B24" s="7" t="s">
        <v>22</v>
      </c>
      <c r="C24" s="2"/>
      <c r="D24" s="2"/>
      <c r="E24" s="2"/>
      <c r="F24" s="2"/>
    </row>
    <row r="25" spans="1:6" x14ac:dyDescent="0.25">
      <c r="A25" s="8" t="s">
        <v>21</v>
      </c>
      <c r="B25" s="7" t="s">
        <v>23</v>
      </c>
      <c r="C25" s="2"/>
      <c r="D25" s="2"/>
      <c r="E25" s="2"/>
      <c r="F25" s="2"/>
    </row>
    <row r="26" spans="1:6" x14ac:dyDescent="0.25">
      <c r="A26" s="9" t="s">
        <v>21</v>
      </c>
      <c r="B26" s="7" t="s">
        <v>24</v>
      </c>
      <c r="C26" s="2"/>
      <c r="D26" s="2"/>
      <c r="E26" s="2"/>
      <c r="F26" s="2"/>
    </row>
    <row r="27" spans="1:6" x14ac:dyDescent="0.25">
      <c r="A27" s="2"/>
      <c r="B27" s="2"/>
      <c r="C27" s="2"/>
      <c r="D27" s="2"/>
      <c r="E27" s="2"/>
      <c r="F27" s="2"/>
    </row>
    <row r="28" spans="1:6" x14ac:dyDescent="0.25">
      <c r="A28" s="3" t="s">
        <v>25</v>
      </c>
      <c r="B28" s="3"/>
      <c r="C28" s="3"/>
      <c r="D28" s="3"/>
      <c r="E28" s="3"/>
      <c r="F28" s="3"/>
    </row>
    <row r="29" ht="60" customHeight="1" spans="1:6" x14ac:dyDescent="0.25">
      <c r="A29" s="2" t="s">
        <v>26</v>
      </c>
      <c r="B29" s="2"/>
      <c r="C29" s="2"/>
      <c r="D29" s="2"/>
      <c r="E29" s="2"/>
      <c r="F29" s="2"/>
    </row>
    <row r="30" spans="1:6" x14ac:dyDescent="0.25">
      <c r="A30" s="2"/>
      <c r="B30" s="2"/>
      <c r="C30" s="2"/>
      <c r="D30" s="2"/>
      <c r="E30" s="2"/>
      <c r="F30" s="2"/>
    </row>
    <row r="31" spans="1:6" x14ac:dyDescent="0.25">
      <c r="A31" s="3" t="s">
        <v>27</v>
      </c>
      <c r="B31" s="3"/>
      <c r="C31" s="3"/>
      <c r="D31" s="3"/>
      <c r="E31" s="3"/>
      <c r="F31" s="3"/>
    </row>
    <row r="32" ht="120" customHeight="1" spans="1:6" x14ac:dyDescent="0.25">
      <c r="A32" s="2" t="s">
        <v>28</v>
      </c>
      <c r="B32" s="2"/>
      <c r="C32" s="2"/>
      <c r="D32" s="2"/>
      <c r="E32" s="2"/>
      <c r="F32" s="2"/>
    </row>
    <row r="33" spans="1:6" x14ac:dyDescent="0.25">
      <c r="A33" s="2"/>
      <c r="B33" s="2"/>
      <c r="C33" s="2"/>
      <c r="D33" s="2"/>
      <c r="E33" s="2"/>
      <c r="F33" s="2"/>
    </row>
    <row r="34" spans="1:6" x14ac:dyDescent="0.25">
      <c r="A34" s="2"/>
      <c r="B34" s="2"/>
      <c r="C34" s="2"/>
      <c r="D34" s="2"/>
      <c r="E34" s="2"/>
      <c r="F34" s="2"/>
    </row>
    <row r="35" ht="32" customHeight="1" spans="1:6" x14ac:dyDescent="0.25">
      <c r="A35" s="10" t="s">
        <v>29</v>
      </c>
      <c r="B35" s="10"/>
      <c r="C35" s="10"/>
      <c r="D35" s="10"/>
      <c r="E35" s="10"/>
      <c r="F35" s="10"/>
    </row>
  </sheetData>
  <mergeCells count="26">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0:F20"/>
    <mergeCell ref="A22:F22"/>
    <mergeCell ref="A28:F28"/>
    <mergeCell ref="A29:F29"/>
    <mergeCell ref="A31:F31"/>
    <mergeCell ref="A32:F32"/>
    <mergeCell ref="A35:F35"/>
  </mergeCells>
  <hyperlinks>
    <hyperlink ref="A35"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22" customWidth="1"/>
    <col min="3" max="3" width="20" customWidth="1"/>
    <col min="4" max="4" width="14" customWidth="1"/>
    <col min="5" max="7" width="16" customWidth="1"/>
  </cols>
  <sheetData>
    <row r="1" ht="30" customHeight="1" spans="1:7" x14ac:dyDescent="0.25">
      <c r="A1" s="2" t="s">
        <v>30</v>
      </c>
      <c r="B1" s="2"/>
      <c r="C1" s="2"/>
      <c r="D1" s="2"/>
      <c r="E1" s="2"/>
      <c r="F1" s="2"/>
      <c r="G1" s="2"/>
    </row>
    <row r="2" spans="5:7" x14ac:dyDescent="0.25">
      <c r="E2" s="2"/>
      <c r="F2" s="2"/>
      <c r="G2" s="2"/>
    </row>
    <row r="3" ht="30" customHeight="1" spans="1:7" x14ac:dyDescent="0.25">
      <c r="A3" s="11" t="s">
        <v>31</v>
      </c>
      <c r="B3" s="11" t="s">
        <v>32</v>
      </c>
      <c r="C3" s="11" t="s">
        <v>33</v>
      </c>
      <c r="D3" s="11" t="s">
        <v>34</v>
      </c>
      <c r="E3" s="11" t="s">
        <v>35</v>
      </c>
      <c r="F3" s="11" t="s">
        <v>36</v>
      </c>
      <c r="G3" s="11" t="s">
        <v>37</v>
      </c>
    </row>
    <row r="4" spans="1:7" x14ac:dyDescent="0.25">
      <c r="A4" s="12" t="s">
        <v>38</v>
      </c>
      <c r="B4" s="13" t="s">
        <v>39</v>
      </c>
      <c r="C4" s="13" t="s">
        <v>40</v>
      </c>
      <c r="D4" s="12" t="s">
        <v>41</v>
      </c>
      <c r="E4" s="14">
        <v>1.25</v>
      </c>
      <c r="F4" s="15">
        <v>2</v>
      </c>
      <c r="G4" s="15">
        <v>6</v>
      </c>
    </row>
    <row r="5" spans="1:7" x14ac:dyDescent="0.25">
      <c r="A5" s="12" t="s">
        <v>42</v>
      </c>
      <c r="B5" s="13" t="s">
        <v>43</v>
      </c>
      <c r="C5" s="13" t="s">
        <v>44</v>
      </c>
      <c r="D5" s="12" t="s">
        <v>45</v>
      </c>
      <c r="E5" s="14">
        <v>1.75</v>
      </c>
      <c r="F5" s="15">
        <v>0</v>
      </c>
      <c r="G5" s="15">
        <v>6</v>
      </c>
    </row>
    <row r="6" spans="1:7" x14ac:dyDescent="0.25">
      <c r="A6" s="12" t="s">
        <v>46</v>
      </c>
      <c r="B6" s="13" t="s">
        <v>47</v>
      </c>
      <c r="C6" s="13" t="s">
        <v>48</v>
      </c>
      <c r="D6" s="12" t="s">
        <v>49</v>
      </c>
      <c r="E6" s="14">
        <v>1.25</v>
      </c>
      <c r="F6" s="15">
        <v>3</v>
      </c>
      <c r="G6" s="15">
        <v>5</v>
      </c>
    </row>
    <row r="7" spans="1:7" x14ac:dyDescent="0.25">
      <c r="A7" s="12" t="s">
        <v>50</v>
      </c>
      <c r="B7" s="13" t="s">
        <v>51</v>
      </c>
      <c r="C7" s="13" t="s">
        <v>52</v>
      </c>
      <c r="D7" s="12" t="s">
        <v>53</v>
      </c>
      <c r="E7" s="14">
        <v>1.5</v>
      </c>
      <c r="F7" s="15">
        <v>1</v>
      </c>
      <c r="G7" s="15">
        <v>6</v>
      </c>
    </row>
    <row r="8" spans="1:7" x14ac:dyDescent="0.25">
      <c r="A8" s="12" t="s">
        <v>54</v>
      </c>
      <c r="B8" s="13" t="s">
        <v>55</v>
      </c>
      <c r="C8" s="13" t="s">
        <v>56</v>
      </c>
      <c r="D8" s="12" t="s">
        <v>57</v>
      </c>
      <c r="E8" s="14">
        <v>1.75</v>
      </c>
      <c r="F8" s="15">
        <v>4</v>
      </c>
      <c r="G8" s="15">
        <v>5</v>
      </c>
    </row>
  </sheetData>
  <mergeCells count="1">
    <mergeCell ref="A1:G1"/>
  </mergeCells>
  <dataValidations count="3">
    <dataValidation type="decimal" allowBlank="1" showErrorMessage="1" errorTitle="Invalid number" error="Enter a number between 0 and 10" sqref="E4:E8">
      <formula1>0</formula1>
      <formula2>10</formula2>
    </dataValidation>
    <dataValidation type="decimal" allowBlank="1" showErrorMessage="1" errorTitle="Invalid number" error="Enter a number between 0 and 60" sqref="F4:F8">
      <formula1>0</formula1>
      <formula2>60</formula2>
    </dataValidation>
    <dataValidation type="decimal" allowBlank="1" showErrorMessage="1" errorTitle="Invalid number" error="Enter a number between 0 and 30" sqref="G4:G8">
      <formula1>0</formula1>
      <formula2>30</formula2>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3"/>
  <sheetViews>
    <sheetView workbookViewId="0">
      <pane xSplit="2" ySplit="3" topLeftCell="C4" activePane="bottomRight" state="frozen"/>
      <selection pane="bottomRight"/>
    </sheetView>
  </sheetViews>
  <sheetFormatPr defaultRowHeight="15" outlineLevelRow="0" outlineLevelCol="0" x14ac:dyDescent="55"/>
  <cols>
    <col min="1" max="1" width="18" customWidth="1"/>
    <col min="2" max="2" width="11" customWidth="1"/>
    <col min="3" max="33" width="3.3" customWidth="1"/>
    <col min="34" max="34" width="11" customWidth="1"/>
    <col min="37" max="37" width="11" customWidth="1"/>
    <col min="38" max="38" width="10" customWidth="1"/>
    <col min="40" max="40" width="11" customWidth="1"/>
    <col min="41" max="41" width="20" hidden="1" customWidth="1"/>
  </cols>
  <sheetData>
    <row r="1" ht="30" customHeight="1" spans="1:41" x14ac:dyDescent="0.25">
      <c r="A1" s="2" t="s">
        <v>58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3" ht="30" customHeight="1" spans="1:41" x14ac:dyDescent="0.25">
      <c r="A3" s="11" t="s">
        <v>59</v>
      </c>
      <c r="B3" s="11" t="s">
        <v>60</v>
      </c>
      <c r="C3" s="11" t="s">
        <v>61</v>
      </c>
      <c r="D3" s="11" t="s">
        <v>62</v>
      </c>
      <c r="E3" s="11" t="s">
        <v>63</v>
      </c>
      <c r="F3" s="11" t="s">
        <v>64</v>
      </c>
      <c r="G3" s="11" t="s">
        <v>65</v>
      </c>
      <c r="H3" s="11" t="s">
        <v>66</v>
      </c>
      <c r="I3" s="11" t="s">
        <v>67</v>
      </c>
      <c r="J3" s="11" t="s">
        <v>68</v>
      </c>
      <c r="K3" s="11" t="s">
        <v>69</v>
      </c>
      <c r="L3" s="11" t="s">
        <v>70</v>
      </c>
      <c r="M3" s="11" t="s">
        <v>71</v>
      </c>
      <c r="N3" s="11" t="s">
        <v>72</v>
      </c>
      <c r="O3" s="11" t="s">
        <v>73</v>
      </c>
      <c r="P3" s="11" t="s">
        <v>74</v>
      </c>
      <c r="Q3" s="11" t="s">
        <v>75</v>
      </c>
      <c r="R3" s="11" t="s">
        <v>76</v>
      </c>
      <c r="S3" s="11" t="s">
        <v>77</v>
      </c>
      <c r="T3" s="11" t="s">
        <v>78</v>
      </c>
      <c r="U3" s="11" t="s">
        <v>79</v>
      </c>
      <c r="V3" s="11" t="s">
        <v>80</v>
      </c>
      <c r="W3" s="11" t="s">
        <v>81</v>
      </c>
      <c r="X3" s="11" t="s">
        <v>82</v>
      </c>
      <c r="Y3" s="11" t="s">
        <v>83</v>
      </c>
      <c r="Z3" s="11" t="s">
        <v>84</v>
      </c>
      <c r="AA3" s="11" t="s">
        <v>85</v>
      </c>
      <c r="AB3" s="11" t="s">
        <v>86</v>
      </c>
      <c r="AC3" s="11" t="s">
        <v>87</v>
      </c>
      <c r="AD3" s="11" t="s">
        <v>88</v>
      </c>
      <c r="AE3" s="11" t="s">
        <v>89</v>
      </c>
      <c r="AF3" s="11" t="s">
        <v>90</v>
      </c>
      <c r="AG3" s="11" t="s">
        <v>91</v>
      </c>
      <c r="AH3" s="11" t="s">
        <v>92</v>
      </c>
      <c r="AI3" s="11" t="s">
        <v>93</v>
      </c>
      <c r="AJ3" s="11" t="s">
        <v>94</v>
      </c>
      <c r="AK3" s="11" t="s">
        <v>95</v>
      </c>
      <c r="AL3" s="11" t="s">
        <v>96</v>
      </c>
      <c r="AM3" s="11" t="s">
        <v>97</v>
      </c>
      <c r="AN3" s="11" t="s">
        <v>98</v>
      </c>
      <c r="AO3" s="11" t="s">
        <v>99</v>
      </c>
    </row>
    <row r="4" spans="1:41" x14ac:dyDescent="0.25">
      <c r="A4" s="13" t="s">
        <v>39</v>
      </c>
      <c r="B4" s="12" t="s">
        <v>100</v>
      </c>
      <c r="C4" s="12" t="s">
        <v>101</v>
      </c>
      <c r="D4" s="12" t="s">
        <v>102</v>
      </c>
      <c r="E4" s="12" t="s">
        <v>103</v>
      </c>
      <c r="F4" s="12" t="s">
        <v>103</v>
      </c>
      <c r="G4" s="12" t="s">
        <v>102</v>
      </c>
      <c r="H4" s="12" t="s">
        <v>102</v>
      </c>
      <c r="I4" s="12" t="s">
        <v>102</v>
      </c>
      <c r="J4" s="12" t="s">
        <v>102</v>
      </c>
      <c r="K4" s="12" t="s">
        <v>102</v>
      </c>
      <c r="L4" s="12" t="s">
        <v>103</v>
      </c>
      <c r="M4" s="12" t="s">
        <v>103</v>
      </c>
      <c r="N4" s="12" t="s">
        <v>102</v>
      </c>
      <c r="O4" s="12" t="s">
        <v>102</v>
      </c>
      <c r="P4" s="12" t="s">
        <v>102</v>
      </c>
      <c r="Q4" s="12" t="s">
        <v>102</v>
      </c>
      <c r="R4" s="12" t="s">
        <v>102</v>
      </c>
      <c r="S4" s="12" t="s">
        <v>103</v>
      </c>
      <c r="T4" s="12" t="s">
        <v>103</v>
      </c>
      <c r="U4" s="12" t="s">
        <v>102</v>
      </c>
      <c r="V4" s="12" t="s">
        <v>102</v>
      </c>
      <c r="W4" s="12" t="s">
        <v>102</v>
      </c>
      <c r="X4" s="12" t="s">
        <v>102</v>
      </c>
      <c r="Y4" s="12" t="s">
        <v>102</v>
      </c>
      <c r="Z4" s="12" t="s">
        <v>103</v>
      </c>
      <c r="AA4" s="12" t="s">
        <v>103</v>
      </c>
      <c r="AB4" s="12" t="s">
        <v>102</v>
      </c>
      <c r="AC4" s="12" t="s">
        <v>102</v>
      </c>
      <c r="AD4" s="12" t="s">
        <v>102</v>
      </c>
      <c r="AE4" s="12" t="s">
        <v>102</v>
      </c>
      <c r="AF4" s="12" t="s">
        <v>102</v>
      </c>
      <c r="AG4" s="12" t="s">
        <v>103</v>
      </c>
      <c r="AH4" s="16">
        <f>COUNTIF(C4:AG4,"P")</f>
      </c>
      <c r="AI4" s="16">
        <f>COUNTIF(C4:AG4,"V")</f>
      </c>
      <c r="AJ4" s="16">
        <f>COUNTIF(C4:AG4,"S")</f>
      </c>
      <c r="AK4" s="16">
        <f>COUNTIF(C4:AG4,"H")</f>
      </c>
      <c r="AL4" s="16">
        <f>COUNTIF(C4:AG4,"U")</f>
      </c>
      <c r="AM4" s="16">
        <f>COUNTIF(C4:AG4,"O")</f>
      </c>
      <c r="AN4" s="17">
        <f>SUM(AH4:AM4)</f>
      </c>
      <c r="AO4" s="18">
        <f>A4&amp;"|"&amp;B4</f>
      </c>
    </row>
    <row r="5" spans="1:41" x14ac:dyDescent="0.25">
      <c r="A5" s="13" t="s">
        <v>39</v>
      </c>
      <c r="B5" s="12" t="s">
        <v>104</v>
      </c>
      <c r="C5" s="12" t="s">
        <v>103</v>
      </c>
      <c r="D5" s="12" t="s">
        <v>102</v>
      </c>
      <c r="E5" s="12" t="s">
        <v>102</v>
      </c>
      <c r="F5" s="12" t="s">
        <v>102</v>
      </c>
      <c r="G5" s="12" t="s">
        <v>102</v>
      </c>
      <c r="H5" s="12" t="s">
        <v>102</v>
      </c>
      <c r="I5" s="12" t="s">
        <v>103</v>
      </c>
      <c r="J5" s="12" t="s">
        <v>103</v>
      </c>
      <c r="K5" s="12" t="s">
        <v>102</v>
      </c>
      <c r="L5" s="12" t="s">
        <v>102</v>
      </c>
      <c r="M5" s="12" t="s">
        <v>105</v>
      </c>
      <c r="N5" s="12" t="s">
        <v>102</v>
      </c>
      <c r="O5" s="12" t="s">
        <v>102</v>
      </c>
      <c r="P5" s="12" t="s">
        <v>103</v>
      </c>
      <c r="Q5" s="12" t="s">
        <v>103</v>
      </c>
      <c r="R5" s="12" t="s">
        <v>102</v>
      </c>
      <c r="S5" s="12" t="s">
        <v>102</v>
      </c>
      <c r="T5" s="12" t="s">
        <v>102</v>
      </c>
      <c r="U5" s="12" t="s">
        <v>102</v>
      </c>
      <c r="V5" s="12" t="s">
        <v>102</v>
      </c>
      <c r="W5" s="12" t="s">
        <v>103</v>
      </c>
      <c r="X5" s="12" t="s">
        <v>103</v>
      </c>
      <c r="Y5" s="12" t="s">
        <v>102</v>
      </c>
      <c r="Z5" s="12" t="s">
        <v>102</v>
      </c>
      <c r="AA5" s="12" t="s">
        <v>102</v>
      </c>
      <c r="AB5" s="12" t="s">
        <v>102</v>
      </c>
      <c r="AC5" s="12" t="s">
        <v>102</v>
      </c>
      <c r="AD5" s="12" t="s">
        <v>103</v>
      </c>
      <c r="AE5" s="19" t="s">
        <v>106</v>
      </c>
      <c r="AF5" s="19" t="s">
        <v>106</v>
      </c>
      <c r="AG5" s="19" t="s">
        <v>106</v>
      </c>
      <c r="AH5" s="16">
        <f>COUNTIF(C5:AG5,"P")</f>
      </c>
      <c r="AI5" s="16">
        <f>COUNTIF(C5:AG5,"V")</f>
      </c>
      <c r="AJ5" s="16">
        <f>COUNTIF(C5:AG5,"S")</f>
      </c>
      <c r="AK5" s="16">
        <f>COUNTIF(C5:AG5,"H")</f>
      </c>
      <c r="AL5" s="16">
        <f>COUNTIF(C5:AG5,"U")</f>
      </c>
      <c r="AM5" s="16">
        <f>COUNTIF(C5:AG5,"O")</f>
      </c>
      <c r="AN5" s="17">
        <f>SUM(AH5:AM5)</f>
      </c>
      <c r="AO5" s="18">
        <f>A5&amp;"|"&amp;B5</f>
      </c>
    </row>
    <row r="6" spans="1:41" x14ac:dyDescent="0.25">
      <c r="A6" s="13" t="s">
        <v>39</v>
      </c>
      <c r="B6" s="12" t="s">
        <v>107</v>
      </c>
      <c r="C6" s="12" t="s">
        <v>103</v>
      </c>
      <c r="D6" s="12" t="s">
        <v>102</v>
      </c>
      <c r="E6" s="12" t="s">
        <v>102</v>
      </c>
      <c r="F6" s="12" t="s">
        <v>102</v>
      </c>
      <c r="G6" s="12" t="s">
        <v>102</v>
      </c>
      <c r="H6" s="12" t="s">
        <v>102</v>
      </c>
      <c r="I6" s="12" t="s">
        <v>103</v>
      </c>
      <c r="J6" s="12" t="s">
        <v>103</v>
      </c>
      <c r="K6" s="12" t="s">
        <v>108</v>
      </c>
      <c r="L6" s="12" t="s">
        <v>108</v>
      </c>
      <c r="M6" s="12" t="s">
        <v>108</v>
      </c>
      <c r="N6" s="12" t="s">
        <v>108</v>
      </c>
      <c r="O6" s="12" t="s">
        <v>108</v>
      </c>
      <c r="P6" s="12" t="s">
        <v>103</v>
      </c>
      <c r="Q6" s="12" t="s">
        <v>103</v>
      </c>
      <c r="R6" s="12" t="s">
        <v>102</v>
      </c>
      <c r="S6" s="12" t="s">
        <v>102</v>
      </c>
      <c r="T6" s="12" t="s">
        <v>102</v>
      </c>
      <c r="U6" s="12" t="s">
        <v>102</v>
      </c>
      <c r="V6" s="12" t="s">
        <v>102</v>
      </c>
      <c r="W6" s="12" t="s">
        <v>103</v>
      </c>
      <c r="X6" s="12" t="s">
        <v>103</v>
      </c>
      <c r="Y6" s="12" t="s">
        <v>102</v>
      </c>
      <c r="Z6" s="12" t="s">
        <v>102</v>
      </c>
      <c r="AA6" s="12" t="s">
        <v>102</v>
      </c>
      <c r="AB6" s="12" t="s">
        <v>102</v>
      </c>
      <c r="AC6" s="12" t="s">
        <v>102</v>
      </c>
      <c r="AD6" s="12" t="s">
        <v>103</v>
      </c>
      <c r="AE6" s="12" t="s">
        <v>103</v>
      </c>
      <c r="AF6" s="12" t="s">
        <v>102</v>
      </c>
      <c r="AG6" s="12" t="s">
        <v>102</v>
      </c>
      <c r="AH6" s="16">
        <f>COUNTIF(C6:AG6,"P")</f>
      </c>
      <c r="AI6" s="16">
        <f>COUNTIF(C6:AG6,"V")</f>
      </c>
      <c r="AJ6" s="16">
        <f>COUNTIF(C6:AG6,"S")</f>
      </c>
      <c r="AK6" s="16">
        <f>COUNTIF(C6:AG6,"H")</f>
      </c>
      <c r="AL6" s="16">
        <f>COUNTIF(C6:AG6,"U")</f>
      </c>
      <c r="AM6" s="16">
        <f>COUNTIF(C6:AG6,"O")</f>
      </c>
      <c r="AN6" s="17">
        <f>SUM(AH6:AM6)</f>
      </c>
      <c r="AO6" s="18">
        <f>A6&amp;"|"&amp;B6</f>
      </c>
    </row>
    <row r="7" spans="1:41" x14ac:dyDescent="0.25">
      <c r="A7" s="13" t="s">
        <v>39</v>
      </c>
      <c r="B7" s="12" t="s">
        <v>109</v>
      </c>
      <c r="C7" s="12" t="s">
        <v>102</v>
      </c>
      <c r="D7" s="12" t="s">
        <v>102</v>
      </c>
      <c r="E7" s="12" t="s">
        <v>102</v>
      </c>
      <c r="F7" s="12" t="s">
        <v>103</v>
      </c>
      <c r="G7" s="12" t="s">
        <v>103</v>
      </c>
      <c r="H7" s="12" t="s">
        <v>102</v>
      </c>
      <c r="I7" s="12" t="s">
        <v>102</v>
      </c>
      <c r="J7" s="12" t="s">
        <v>102</v>
      </c>
      <c r="K7" s="12" t="s">
        <v>102</v>
      </c>
      <c r="L7" s="12" t="s">
        <v>102</v>
      </c>
      <c r="M7" s="12" t="s">
        <v>103</v>
      </c>
      <c r="N7" s="12" t="s">
        <v>103</v>
      </c>
      <c r="O7" s="12" t="s">
        <v>102</v>
      </c>
      <c r="P7" s="12" t="s">
        <v>102</v>
      </c>
      <c r="Q7" s="12" t="s">
        <v>102</v>
      </c>
      <c r="R7" s="12" t="s">
        <v>102</v>
      </c>
      <c r="S7" s="12" t="s">
        <v>102</v>
      </c>
      <c r="T7" s="12" t="s">
        <v>103</v>
      </c>
      <c r="U7" s="12" t="s">
        <v>103</v>
      </c>
      <c r="V7" s="12" t="s">
        <v>102</v>
      </c>
      <c r="W7" s="12" t="s">
        <v>102</v>
      </c>
      <c r="X7" s="12" t="s">
        <v>102</v>
      </c>
      <c r="Y7" s="12" t="s">
        <v>102</v>
      </c>
      <c r="Z7" s="12" t="s">
        <v>102</v>
      </c>
      <c r="AA7" s="12" t="s">
        <v>103</v>
      </c>
      <c r="AB7" s="12" t="s">
        <v>103</v>
      </c>
      <c r="AC7" s="12" t="s">
        <v>102</v>
      </c>
      <c r="AD7" s="12" t="s">
        <v>102</v>
      </c>
      <c r="AE7" s="12" t="s">
        <v>102</v>
      </c>
      <c r="AF7" s="12" t="s">
        <v>102</v>
      </c>
      <c r="AG7" s="19" t="s">
        <v>106</v>
      </c>
      <c r="AH7" s="16">
        <f>COUNTIF(C7:AG7,"P")</f>
      </c>
      <c r="AI7" s="16">
        <f>COUNTIF(C7:AG7,"V")</f>
      </c>
      <c r="AJ7" s="16">
        <f>COUNTIF(C7:AG7,"S")</f>
      </c>
      <c r="AK7" s="16">
        <f>COUNTIF(C7:AG7,"H")</f>
      </c>
      <c r="AL7" s="16">
        <f>COUNTIF(C7:AG7,"U")</f>
      </c>
      <c r="AM7" s="16">
        <f>COUNTIF(C7:AG7,"O")</f>
      </c>
      <c r="AN7" s="17">
        <f>SUM(AH7:AM7)</f>
      </c>
      <c r="AO7" s="18">
        <f>A7&amp;"|"&amp;B7</f>
      </c>
    </row>
    <row r="8" spans="1:41" x14ac:dyDescent="0.25">
      <c r="A8" s="13" t="s">
        <v>39</v>
      </c>
      <c r="B8" s="12" t="s">
        <v>110</v>
      </c>
      <c r="C8" s="12" t="s">
        <v>102</v>
      </c>
      <c r="D8" s="12" t="s">
        <v>103</v>
      </c>
      <c r="E8" s="12" t="s">
        <v>103</v>
      </c>
      <c r="F8" s="12" t="s">
        <v>102</v>
      </c>
      <c r="G8" s="12" t="s">
        <v>102</v>
      </c>
      <c r="H8" s="12" t="s">
        <v>102</v>
      </c>
      <c r="I8" s="12" t="s">
        <v>102</v>
      </c>
      <c r="J8" s="12" t="s">
        <v>102</v>
      </c>
      <c r="K8" s="12" t="s">
        <v>103</v>
      </c>
      <c r="L8" s="12" t="s">
        <v>103</v>
      </c>
      <c r="M8" s="12" t="s">
        <v>102</v>
      </c>
      <c r="N8" s="12" t="s">
        <v>102</v>
      </c>
      <c r="O8" s="12" t="s">
        <v>102</v>
      </c>
      <c r="P8" s="12" t="s">
        <v>102</v>
      </c>
      <c r="Q8" s="12" t="s">
        <v>102</v>
      </c>
      <c r="R8" s="12" t="s">
        <v>103</v>
      </c>
      <c r="S8" s="12" t="s">
        <v>103</v>
      </c>
      <c r="T8" s="12" t="s">
        <v>102</v>
      </c>
      <c r="U8" s="12" t="s">
        <v>102</v>
      </c>
      <c r="V8" s="12" t="s">
        <v>102</v>
      </c>
      <c r="W8" s="12" t="s">
        <v>102</v>
      </c>
      <c r="X8" s="12" t="s">
        <v>102</v>
      </c>
      <c r="Y8" s="12" t="s">
        <v>103</v>
      </c>
      <c r="Z8" s="12" t="s">
        <v>103</v>
      </c>
      <c r="AA8" s="12" t="s">
        <v>101</v>
      </c>
      <c r="AB8" s="12" t="s">
        <v>102</v>
      </c>
      <c r="AC8" s="12" t="s">
        <v>102</v>
      </c>
      <c r="AD8" s="12" t="s">
        <v>102</v>
      </c>
      <c r="AE8" s="12" t="s">
        <v>102</v>
      </c>
      <c r="AF8" s="12" t="s">
        <v>103</v>
      </c>
      <c r="AG8" s="12" t="s">
        <v>103</v>
      </c>
      <c r="AH8" s="16">
        <f>COUNTIF(C8:AG8,"P")</f>
      </c>
      <c r="AI8" s="16">
        <f>COUNTIF(C8:AG8,"V")</f>
      </c>
      <c r="AJ8" s="16">
        <f>COUNTIF(C8:AG8,"S")</f>
      </c>
      <c r="AK8" s="16">
        <f>COUNTIF(C8:AG8,"H")</f>
      </c>
      <c r="AL8" s="16">
        <f>COUNTIF(C8:AG8,"U")</f>
      </c>
      <c r="AM8" s="16">
        <f>COUNTIF(C8:AG8,"O")</f>
      </c>
      <c r="AN8" s="17">
        <f>SUM(AH8:AM8)</f>
      </c>
      <c r="AO8" s="18">
        <f>A8&amp;"|"&amp;B8</f>
      </c>
    </row>
    <row r="9" spans="1:41" x14ac:dyDescent="0.25">
      <c r="A9" s="13" t="s">
        <v>39</v>
      </c>
      <c r="B9" s="12" t="s">
        <v>111</v>
      </c>
      <c r="C9" s="12" t="s">
        <v>102</v>
      </c>
      <c r="D9" s="12" t="s">
        <v>102</v>
      </c>
      <c r="E9" s="12" t="s">
        <v>102</v>
      </c>
      <c r="F9" s="12" t="s">
        <v>102</v>
      </c>
      <c r="G9" s="12" t="s">
        <v>102</v>
      </c>
      <c r="H9" s="12" t="s">
        <v>103</v>
      </c>
      <c r="I9" s="12" t="s">
        <v>103</v>
      </c>
      <c r="J9" s="12" t="s">
        <v>102</v>
      </c>
      <c r="K9" s="12" t="s">
        <v>102</v>
      </c>
      <c r="L9" s="12" t="s">
        <v>102</v>
      </c>
      <c r="M9" s="12" t="s">
        <v>102</v>
      </c>
      <c r="N9" s="12" t="s">
        <v>102</v>
      </c>
      <c r="O9" s="12" t="s">
        <v>103</v>
      </c>
      <c r="P9" s="12" t="s">
        <v>103</v>
      </c>
      <c r="Q9" s="12" t="s">
        <v>102</v>
      </c>
      <c r="R9" s="12" t="s">
        <v>102</v>
      </c>
      <c r="S9" s="12" t="s">
        <v>102</v>
      </c>
      <c r="T9" s="12" t="s">
        <v>102</v>
      </c>
      <c r="U9" s="12" t="s">
        <v>102</v>
      </c>
      <c r="V9" s="12" t="s">
        <v>103</v>
      </c>
      <c r="W9" s="12" t="s">
        <v>103</v>
      </c>
      <c r="X9" s="12" t="s">
        <v>105</v>
      </c>
      <c r="Y9" s="12" t="s">
        <v>102</v>
      </c>
      <c r="Z9" s="12" t="s">
        <v>102</v>
      </c>
      <c r="AA9" s="12" t="s">
        <v>102</v>
      </c>
      <c r="AB9" s="12" t="s">
        <v>102</v>
      </c>
      <c r="AC9" s="12" t="s">
        <v>103</v>
      </c>
      <c r="AD9" s="12" t="s">
        <v>103</v>
      </c>
      <c r="AE9" s="12" t="s">
        <v>102</v>
      </c>
      <c r="AF9" s="12" t="s">
        <v>102</v>
      </c>
      <c r="AG9" s="19" t="s">
        <v>106</v>
      </c>
      <c r="AH9" s="16">
        <f>COUNTIF(C9:AG9,"P")</f>
      </c>
      <c r="AI9" s="16">
        <f>COUNTIF(C9:AG9,"V")</f>
      </c>
      <c r="AJ9" s="16">
        <f>COUNTIF(C9:AG9,"S")</f>
      </c>
      <c r="AK9" s="16">
        <f>COUNTIF(C9:AG9,"H")</f>
      </c>
      <c r="AL9" s="16">
        <f>COUNTIF(C9:AG9,"U")</f>
      </c>
      <c r="AM9" s="16">
        <f>COUNTIF(C9:AG9,"O")</f>
      </c>
      <c r="AN9" s="17">
        <f>SUM(AH9:AM9)</f>
      </c>
      <c r="AO9" s="18">
        <f>A9&amp;"|"&amp;B9</f>
      </c>
    </row>
    <row r="10" spans="1:41" x14ac:dyDescent="0.25">
      <c r="A10" s="13" t="s">
        <v>39</v>
      </c>
      <c r="B10" s="12" t="s">
        <v>112</v>
      </c>
      <c r="C10" s="12" t="s">
        <v>102</v>
      </c>
      <c r="D10" s="12" t="s">
        <v>102</v>
      </c>
      <c r="E10" s="12" t="s">
        <v>101</v>
      </c>
      <c r="F10" s="12" t="s">
        <v>103</v>
      </c>
      <c r="G10" s="12" t="s">
        <v>103</v>
      </c>
      <c r="H10" s="12" t="s">
        <v>102</v>
      </c>
      <c r="I10" s="12" t="s">
        <v>102</v>
      </c>
      <c r="J10" s="12" t="s">
        <v>102</v>
      </c>
      <c r="K10" s="12" t="s">
        <v>102</v>
      </c>
      <c r="L10" s="12" t="s">
        <v>102</v>
      </c>
      <c r="M10" s="12" t="s">
        <v>103</v>
      </c>
      <c r="N10" s="12" t="s">
        <v>103</v>
      </c>
      <c r="O10" s="12" t="s">
        <v>102</v>
      </c>
      <c r="P10" s="12" t="s">
        <v>102</v>
      </c>
      <c r="Q10" s="12" t="s">
        <v>102</v>
      </c>
      <c r="R10" s="12" t="s">
        <v>102</v>
      </c>
      <c r="S10" s="12" t="s">
        <v>102</v>
      </c>
      <c r="T10" s="12" t="s">
        <v>103</v>
      </c>
      <c r="U10" s="12" t="s">
        <v>103</v>
      </c>
      <c r="V10" s="12" t="s">
        <v>102</v>
      </c>
      <c r="W10" s="12" t="s">
        <v>102</v>
      </c>
      <c r="X10" s="12" t="s">
        <v>102</v>
      </c>
      <c r="Y10" s="12" t="s">
        <v>102</v>
      </c>
      <c r="Z10" s="12" t="s">
        <v>102</v>
      </c>
      <c r="AA10" s="12" t="s">
        <v>103</v>
      </c>
      <c r="AB10" s="12" t="s">
        <v>103</v>
      </c>
      <c r="AC10" s="12" t="s">
        <v>102</v>
      </c>
      <c r="AD10" s="12" t="s">
        <v>102</v>
      </c>
      <c r="AE10" s="12" t="s">
        <v>102</v>
      </c>
      <c r="AF10" s="12" t="s">
        <v>102</v>
      </c>
      <c r="AG10" s="12" t="s">
        <v>102</v>
      </c>
      <c r="AH10" s="16">
        <f>COUNTIF(C10:AG10,"P")</f>
      </c>
      <c r="AI10" s="16">
        <f>COUNTIF(C10:AG10,"V")</f>
      </c>
      <c r="AJ10" s="16">
        <f>COUNTIF(C10:AG10,"S")</f>
      </c>
      <c r="AK10" s="16">
        <f>COUNTIF(C10:AG10,"H")</f>
      </c>
      <c r="AL10" s="16">
        <f>COUNTIF(C10:AG10,"U")</f>
      </c>
      <c r="AM10" s="16">
        <f>COUNTIF(C10:AG10,"O")</f>
      </c>
      <c r="AN10" s="17">
        <f>SUM(AH10:AM10)</f>
      </c>
      <c r="AO10" s="18">
        <f>A10&amp;"|"&amp;B10</f>
      </c>
    </row>
    <row r="11" spans="1:41" x14ac:dyDescent="0.25">
      <c r="A11" s="13" t="s">
        <v>39</v>
      </c>
      <c r="B11" s="12" t="s">
        <v>113</v>
      </c>
      <c r="C11" s="12" t="s">
        <v>103</v>
      </c>
      <c r="D11" s="12" t="s">
        <v>103</v>
      </c>
      <c r="E11" s="12" t="s">
        <v>108</v>
      </c>
      <c r="F11" s="12" t="s">
        <v>102</v>
      </c>
      <c r="G11" s="12" t="s">
        <v>102</v>
      </c>
      <c r="H11" s="12" t="s">
        <v>102</v>
      </c>
      <c r="I11" s="12" t="s">
        <v>102</v>
      </c>
      <c r="J11" s="12" t="s">
        <v>103</v>
      </c>
      <c r="K11" s="12" t="s">
        <v>103</v>
      </c>
      <c r="L11" s="12" t="s">
        <v>102</v>
      </c>
      <c r="M11" s="12" t="s">
        <v>102</v>
      </c>
      <c r="N11" s="12" t="s">
        <v>102</v>
      </c>
      <c r="O11" s="12" t="s">
        <v>102</v>
      </c>
      <c r="P11" s="12" t="s">
        <v>102</v>
      </c>
      <c r="Q11" s="12" t="s">
        <v>103</v>
      </c>
      <c r="R11" s="12" t="s">
        <v>103</v>
      </c>
      <c r="S11" s="12" t="s">
        <v>102</v>
      </c>
      <c r="T11" s="12" t="s">
        <v>102</v>
      </c>
      <c r="U11" s="12" t="s">
        <v>102</v>
      </c>
      <c r="V11" s="12" t="s">
        <v>102</v>
      </c>
      <c r="W11" s="12" t="s">
        <v>102</v>
      </c>
      <c r="X11" s="12" t="s">
        <v>103</v>
      </c>
      <c r="Y11" s="12" t="s">
        <v>103</v>
      </c>
      <c r="Z11" s="12" t="s">
        <v>102</v>
      </c>
      <c r="AA11" s="12" t="s">
        <v>102</v>
      </c>
      <c r="AB11" s="12" t="s">
        <v>102</v>
      </c>
      <c r="AC11" s="12" t="s">
        <v>102</v>
      </c>
      <c r="AD11" s="12" t="s">
        <v>102</v>
      </c>
      <c r="AE11" s="12" t="s">
        <v>103</v>
      </c>
      <c r="AF11" s="12" t="s">
        <v>103</v>
      </c>
      <c r="AG11" s="12" t="s">
        <v>102</v>
      </c>
      <c r="AH11" s="16">
        <f>COUNTIF(C11:AG11,"P")</f>
      </c>
      <c r="AI11" s="16">
        <f>COUNTIF(C11:AG11,"V")</f>
      </c>
      <c r="AJ11" s="16">
        <f>COUNTIF(C11:AG11,"S")</f>
      </c>
      <c r="AK11" s="16">
        <f>COUNTIF(C11:AG11,"H")</f>
      </c>
      <c r="AL11" s="16">
        <f>COUNTIF(C11:AG11,"U")</f>
      </c>
      <c r="AM11" s="16">
        <f>COUNTIF(C11:AG11,"O")</f>
      </c>
      <c r="AN11" s="17">
        <f>SUM(AH11:AM11)</f>
      </c>
      <c r="AO11" s="18">
        <f>A11&amp;"|"&amp;B11</f>
      </c>
    </row>
    <row r="12" spans="1:41" x14ac:dyDescent="0.25">
      <c r="A12" s="13" t="s">
        <v>39</v>
      </c>
      <c r="B12" s="12" t="s">
        <v>114</v>
      </c>
      <c r="C12" s="12" t="s">
        <v>102</v>
      </c>
      <c r="D12" s="12" t="s">
        <v>102</v>
      </c>
      <c r="E12" s="12" t="s">
        <v>102</v>
      </c>
      <c r="F12" s="12" t="s">
        <v>102</v>
      </c>
      <c r="G12" s="12" t="s">
        <v>103</v>
      </c>
      <c r="H12" s="12" t="s">
        <v>103</v>
      </c>
      <c r="I12" s="12" t="s">
        <v>101</v>
      </c>
      <c r="J12" s="12" t="s">
        <v>102</v>
      </c>
      <c r="K12" s="12" t="s">
        <v>102</v>
      </c>
      <c r="L12" s="12" t="s">
        <v>102</v>
      </c>
      <c r="M12" s="12" t="s">
        <v>102</v>
      </c>
      <c r="N12" s="12" t="s">
        <v>103</v>
      </c>
      <c r="O12" s="12" t="s">
        <v>103</v>
      </c>
      <c r="P12" s="12" t="s">
        <v>102</v>
      </c>
      <c r="Q12" s="12" t="s">
        <v>102</v>
      </c>
      <c r="R12" s="12" t="s">
        <v>102</v>
      </c>
      <c r="S12" s="12" t="s">
        <v>102</v>
      </c>
      <c r="T12" s="12" t="s">
        <v>102</v>
      </c>
      <c r="U12" s="12" t="s">
        <v>103</v>
      </c>
      <c r="V12" s="12" t="s">
        <v>103</v>
      </c>
      <c r="W12" s="12" t="s">
        <v>102</v>
      </c>
      <c r="X12" s="12" t="s">
        <v>102</v>
      </c>
      <c r="Y12" s="12" t="s">
        <v>102</v>
      </c>
      <c r="Z12" s="12" t="s">
        <v>102</v>
      </c>
      <c r="AA12" s="12" t="s">
        <v>102</v>
      </c>
      <c r="AB12" s="12" t="s">
        <v>103</v>
      </c>
      <c r="AC12" s="12" t="s">
        <v>103</v>
      </c>
      <c r="AD12" s="12" t="s">
        <v>102</v>
      </c>
      <c r="AE12" s="12" t="s">
        <v>102</v>
      </c>
      <c r="AF12" s="12" t="s">
        <v>102</v>
      </c>
      <c r="AG12" s="19" t="s">
        <v>106</v>
      </c>
      <c r="AH12" s="16">
        <f>COUNTIF(C12:AG12,"P")</f>
      </c>
      <c r="AI12" s="16">
        <f>COUNTIF(C12:AG12,"V")</f>
      </c>
      <c r="AJ12" s="16">
        <f>COUNTIF(C12:AG12,"S")</f>
      </c>
      <c r="AK12" s="16">
        <f>COUNTIF(C12:AG12,"H")</f>
      </c>
      <c r="AL12" s="16">
        <f>COUNTIF(C12:AG12,"U")</f>
      </c>
      <c r="AM12" s="16">
        <f>COUNTIF(C12:AG12,"O")</f>
      </c>
      <c r="AN12" s="17">
        <f>SUM(AH12:AM12)</f>
      </c>
      <c r="AO12" s="18">
        <f>A12&amp;"|"&amp;B12</f>
      </c>
    </row>
    <row r="13" spans="1:41" x14ac:dyDescent="0.25">
      <c r="A13" s="13" t="s">
        <v>39</v>
      </c>
      <c r="B13" s="12" t="s">
        <v>115</v>
      </c>
      <c r="C13" s="12" t="s">
        <v>102</v>
      </c>
      <c r="D13" s="12" t="s">
        <v>102</v>
      </c>
      <c r="E13" s="12" t="s">
        <v>103</v>
      </c>
      <c r="F13" s="12" t="s">
        <v>103</v>
      </c>
      <c r="G13" s="12" t="s">
        <v>102</v>
      </c>
      <c r="H13" s="12" t="s">
        <v>102</v>
      </c>
      <c r="I13" s="12" t="s">
        <v>102</v>
      </c>
      <c r="J13" s="12" t="s">
        <v>102</v>
      </c>
      <c r="K13" s="12" t="s">
        <v>102</v>
      </c>
      <c r="L13" s="12" t="s">
        <v>103</v>
      </c>
      <c r="M13" s="12" t="s">
        <v>103</v>
      </c>
      <c r="N13" s="12" t="s">
        <v>102</v>
      </c>
      <c r="O13" s="12" t="s">
        <v>102</v>
      </c>
      <c r="P13" s="12" t="s">
        <v>102</v>
      </c>
      <c r="Q13" s="12" t="s">
        <v>102</v>
      </c>
      <c r="R13" s="12" t="s">
        <v>102</v>
      </c>
      <c r="S13" s="12" t="s">
        <v>103</v>
      </c>
      <c r="T13" s="12" t="s">
        <v>103</v>
      </c>
      <c r="U13" s="12" t="s">
        <v>102</v>
      </c>
      <c r="V13" s="12" t="s">
        <v>102</v>
      </c>
      <c r="W13" s="12" t="s">
        <v>102</v>
      </c>
      <c r="X13" s="12" t="s">
        <v>102</v>
      </c>
      <c r="Y13" s="12" t="s">
        <v>102</v>
      </c>
      <c r="Z13" s="12" t="s">
        <v>103</v>
      </c>
      <c r="AA13" s="12" t="s">
        <v>103</v>
      </c>
      <c r="AB13" s="12" t="s">
        <v>102</v>
      </c>
      <c r="AC13" s="12" t="s">
        <v>102</v>
      </c>
      <c r="AD13" s="12" t="s">
        <v>102</v>
      </c>
      <c r="AE13" s="12" t="s">
        <v>102</v>
      </c>
      <c r="AF13" s="12" t="s">
        <v>102</v>
      </c>
      <c r="AG13" s="12" t="s">
        <v>103</v>
      </c>
      <c r="AH13" s="16">
        <f>COUNTIF(C13:AG13,"P")</f>
      </c>
      <c r="AI13" s="16">
        <f>COUNTIF(C13:AG13,"V")</f>
      </c>
      <c r="AJ13" s="16">
        <f>COUNTIF(C13:AG13,"S")</f>
      </c>
      <c r="AK13" s="16">
        <f>COUNTIF(C13:AG13,"H")</f>
      </c>
      <c r="AL13" s="16">
        <f>COUNTIF(C13:AG13,"U")</f>
      </c>
      <c r="AM13" s="16">
        <f>COUNTIF(C13:AG13,"O")</f>
      </c>
      <c r="AN13" s="17">
        <f>SUM(AH13:AM13)</f>
      </c>
      <c r="AO13" s="18">
        <f>A13&amp;"|"&amp;B13</f>
      </c>
    </row>
    <row r="14" spans="1:41" x14ac:dyDescent="0.25">
      <c r="A14" s="13" t="s">
        <v>39</v>
      </c>
      <c r="B14" s="12" t="s">
        <v>116</v>
      </c>
      <c r="C14" s="12" t="s">
        <v>103</v>
      </c>
      <c r="D14" s="12" t="s">
        <v>102</v>
      </c>
      <c r="E14" s="12" t="s">
        <v>102</v>
      </c>
      <c r="F14" s="12" t="s">
        <v>102</v>
      </c>
      <c r="G14" s="12" t="s">
        <v>102</v>
      </c>
      <c r="H14" s="12" t="s">
        <v>102</v>
      </c>
      <c r="I14" s="12" t="s">
        <v>103</v>
      </c>
      <c r="J14" s="12" t="s">
        <v>103</v>
      </c>
      <c r="K14" s="12" t="s">
        <v>102</v>
      </c>
      <c r="L14" s="12" t="s">
        <v>102</v>
      </c>
      <c r="M14" s="12" t="s">
        <v>102</v>
      </c>
      <c r="N14" s="12" t="s">
        <v>102</v>
      </c>
      <c r="O14" s="12" t="s">
        <v>102</v>
      </c>
      <c r="P14" s="12" t="s">
        <v>103</v>
      </c>
      <c r="Q14" s="12" t="s">
        <v>103</v>
      </c>
      <c r="R14" s="12" t="s">
        <v>102</v>
      </c>
      <c r="S14" s="12" t="s">
        <v>102</v>
      </c>
      <c r="T14" s="12" t="s">
        <v>102</v>
      </c>
      <c r="U14" s="12" t="s">
        <v>102</v>
      </c>
      <c r="V14" s="12" t="s">
        <v>102</v>
      </c>
      <c r="W14" s="12" t="s">
        <v>103</v>
      </c>
      <c r="X14" s="12" t="s">
        <v>103</v>
      </c>
      <c r="Y14" s="12" t="s">
        <v>102</v>
      </c>
      <c r="Z14" s="12" t="s">
        <v>102</v>
      </c>
      <c r="AA14" s="12" t="s">
        <v>102</v>
      </c>
      <c r="AB14" s="12" t="s">
        <v>101</v>
      </c>
      <c r="AC14" s="12" t="s">
        <v>102</v>
      </c>
      <c r="AD14" s="12" t="s">
        <v>103</v>
      </c>
      <c r="AE14" s="12" t="s">
        <v>103</v>
      </c>
      <c r="AF14" s="12" t="s">
        <v>102</v>
      </c>
      <c r="AG14" s="19" t="s">
        <v>106</v>
      </c>
      <c r="AH14" s="16">
        <f>COUNTIF(C14:AG14,"P")</f>
      </c>
      <c r="AI14" s="16">
        <f>COUNTIF(C14:AG14,"V")</f>
      </c>
      <c r="AJ14" s="16">
        <f>COUNTIF(C14:AG14,"S")</f>
      </c>
      <c r="AK14" s="16">
        <f>COUNTIF(C14:AG14,"H")</f>
      </c>
      <c r="AL14" s="16">
        <f>COUNTIF(C14:AG14,"U")</f>
      </c>
      <c r="AM14" s="16">
        <f>COUNTIF(C14:AG14,"O")</f>
      </c>
      <c r="AN14" s="17">
        <f>SUM(AH14:AM14)</f>
      </c>
      <c r="AO14" s="18">
        <f>A14&amp;"|"&amp;B14</f>
      </c>
    </row>
    <row r="15" spans="1:41" x14ac:dyDescent="0.25">
      <c r="A15" s="13" t="s">
        <v>39</v>
      </c>
      <c r="B15" s="12" t="s">
        <v>117</v>
      </c>
      <c r="C15" s="12" t="s">
        <v>102</v>
      </c>
      <c r="D15" s="12" t="s">
        <v>102</v>
      </c>
      <c r="E15" s="12" t="s">
        <v>102</v>
      </c>
      <c r="F15" s="12" t="s">
        <v>102</v>
      </c>
      <c r="G15" s="12" t="s">
        <v>103</v>
      </c>
      <c r="H15" s="12" t="s">
        <v>103</v>
      </c>
      <c r="I15" s="12" t="s">
        <v>102</v>
      </c>
      <c r="J15" s="12" t="s">
        <v>102</v>
      </c>
      <c r="K15" s="12" t="s">
        <v>102</v>
      </c>
      <c r="L15" s="12" t="s">
        <v>102</v>
      </c>
      <c r="M15" s="12" t="s">
        <v>102</v>
      </c>
      <c r="N15" s="12" t="s">
        <v>103</v>
      </c>
      <c r="O15" s="12" t="s">
        <v>103</v>
      </c>
      <c r="P15" s="12" t="s">
        <v>102</v>
      </c>
      <c r="Q15" s="12" t="s">
        <v>102</v>
      </c>
      <c r="R15" s="12" t="s">
        <v>102</v>
      </c>
      <c r="S15" s="12" t="s">
        <v>102</v>
      </c>
      <c r="T15" s="12" t="s">
        <v>102</v>
      </c>
      <c r="U15" s="12" t="s">
        <v>103</v>
      </c>
      <c r="V15" s="12" t="s">
        <v>103</v>
      </c>
      <c r="W15" s="12" t="s">
        <v>102</v>
      </c>
      <c r="X15" s="12" t="s">
        <v>102</v>
      </c>
      <c r="Y15" s="12" t="s">
        <v>102</v>
      </c>
      <c r="Z15" s="12" t="s">
        <v>102</v>
      </c>
      <c r="AA15" s="12" t="s">
        <v>101</v>
      </c>
      <c r="AB15" s="12" t="s">
        <v>103</v>
      </c>
      <c r="AC15" s="12" t="s">
        <v>103</v>
      </c>
      <c r="AD15" s="12" t="s">
        <v>102</v>
      </c>
      <c r="AE15" s="12" t="s">
        <v>102</v>
      </c>
      <c r="AF15" s="12" t="s">
        <v>102</v>
      </c>
      <c r="AG15" s="12" t="s">
        <v>102</v>
      </c>
      <c r="AH15" s="16">
        <f>COUNTIF(C15:AG15,"P")</f>
      </c>
      <c r="AI15" s="16">
        <f>COUNTIF(C15:AG15,"V")</f>
      </c>
      <c r="AJ15" s="16">
        <f>COUNTIF(C15:AG15,"S")</f>
      </c>
      <c r="AK15" s="16">
        <f>COUNTIF(C15:AG15,"H")</f>
      </c>
      <c r="AL15" s="16">
        <f>COUNTIF(C15:AG15,"U")</f>
      </c>
      <c r="AM15" s="16">
        <f>COUNTIF(C15:AG15,"O")</f>
      </c>
      <c r="AN15" s="17">
        <f>SUM(AH15:AM15)</f>
      </c>
      <c r="AO15" s="18">
        <f>A15&amp;"|"&amp;B15</f>
      </c>
    </row>
    <row r="16" spans="1:41" x14ac:dyDescent="0.25">
      <c r="A16" s="13" t="s">
        <v>43</v>
      </c>
      <c r="B16" s="12" t="s">
        <v>100</v>
      </c>
      <c r="C16" s="12" t="s">
        <v>101</v>
      </c>
      <c r="D16" s="12" t="s">
        <v>102</v>
      </c>
      <c r="E16" s="12" t="s">
        <v>103</v>
      </c>
      <c r="F16" s="12" t="s">
        <v>103</v>
      </c>
      <c r="G16" s="12" t="s">
        <v>102</v>
      </c>
      <c r="H16" s="12" t="s">
        <v>102</v>
      </c>
      <c r="I16" s="12" t="s">
        <v>102</v>
      </c>
      <c r="J16" s="12" t="s">
        <v>102</v>
      </c>
      <c r="K16" s="12" t="s">
        <v>102</v>
      </c>
      <c r="L16" s="12" t="s">
        <v>103</v>
      </c>
      <c r="M16" s="12" t="s">
        <v>103</v>
      </c>
      <c r="N16" s="12" t="s">
        <v>102</v>
      </c>
      <c r="O16" s="12" t="s">
        <v>102</v>
      </c>
      <c r="P16" s="12" t="s">
        <v>102</v>
      </c>
      <c r="Q16" s="12" t="s">
        <v>102</v>
      </c>
      <c r="R16" s="12" t="s">
        <v>102</v>
      </c>
      <c r="S16" s="12" t="s">
        <v>103</v>
      </c>
      <c r="T16" s="12" t="s">
        <v>103</v>
      </c>
      <c r="U16" s="12" t="s">
        <v>102</v>
      </c>
      <c r="V16" s="12" t="s">
        <v>105</v>
      </c>
      <c r="W16" s="12" t="s">
        <v>102</v>
      </c>
      <c r="X16" s="12" t="s">
        <v>102</v>
      </c>
      <c r="Y16" s="12" t="s">
        <v>102</v>
      </c>
      <c r="Z16" s="12" t="s">
        <v>103</v>
      </c>
      <c r="AA16" s="12" t="s">
        <v>103</v>
      </c>
      <c r="AB16" s="12" t="s">
        <v>102</v>
      </c>
      <c r="AC16" s="12" t="s">
        <v>102</v>
      </c>
      <c r="AD16" s="12" t="s">
        <v>102</v>
      </c>
      <c r="AE16" s="12" t="s">
        <v>102</v>
      </c>
      <c r="AF16" s="12" t="s">
        <v>102</v>
      </c>
      <c r="AG16" s="12" t="s">
        <v>103</v>
      </c>
      <c r="AH16" s="16">
        <f>COUNTIF(C16:AG16,"P")</f>
      </c>
      <c r="AI16" s="16">
        <f>COUNTIF(C16:AG16,"V")</f>
      </c>
      <c r="AJ16" s="16">
        <f>COUNTIF(C16:AG16,"S")</f>
      </c>
      <c r="AK16" s="16">
        <f>COUNTIF(C16:AG16,"H")</f>
      </c>
      <c r="AL16" s="16">
        <f>COUNTIF(C16:AG16,"U")</f>
      </c>
      <c r="AM16" s="16">
        <f>COUNTIF(C16:AG16,"O")</f>
      </c>
      <c r="AN16" s="17">
        <f>SUM(AH16:AM16)</f>
      </c>
      <c r="AO16" s="18">
        <f>A16&amp;"|"&amp;B16</f>
      </c>
    </row>
    <row r="17" spans="1:41" x14ac:dyDescent="0.25">
      <c r="A17" s="13" t="s">
        <v>43</v>
      </c>
      <c r="B17" s="12" t="s">
        <v>104</v>
      </c>
      <c r="C17" s="12" t="s">
        <v>103</v>
      </c>
      <c r="D17" s="12" t="s">
        <v>102</v>
      </c>
      <c r="E17" s="12" t="s">
        <v>102</v>
      </c>
      <c r="F17" s="12" t="s">
        <v>102</v>
      </c>
      <c r="G17" s="12" t="s">
        <v>102</v>
      </c>
      <c r="H17" s="12" t="s">
        <v>102</v>
      </c>
      <c r="I17" s="12" t="s">
        <v>103</v>
      </c>
      <c r="J17" s="12" t="s">
        <v>103</v>
      </c>
      <c r="K17" s="12" t="s">
        <v>102</v>
      </c>
      <c r="L17" s="12" t="s">
        <v>102</v>
      </c>
      <c r="M17" s="12" t="s">
        <v>102</v>
      </c>
      <c r="N17" s="12" t="s">
        <v>102</v>
      </c>
      <c r="O17" s="12" t="s">
        <v>102</v>
      </c>
      <c r="P17" s="12" t="s">
        <v>103</v>
      </c>
      <c r="Q17" s="12" t="s">
        <v>103</v>
      </c>
      <c r="R17" s="12" t="s">
        <v>102</v>
      </c>
      <c r="S17" s="12" t="s">
        <v>102</v>
      </c>
      <c r="T17" s="12" t="s">
        <v>102</v>
      </c>
      <c r="U17" s="12" t="s">
        <v>102</v>
      </c>
      <c r="V17" s="12" t="s">
        <v>102</v>
      </c>
      <c r="W17" s="12" t="s">
        <v>103</v>
      </c>
      <c r="X17" s="12" t="s">
        <v>103</v>
      </c>
      <c r="Y17" s="12" t="s">
        <v>102</v>
      </c>
      <c r="Z17" s="12" t="s">
        <v>102</v>
      </c>
      <c r="AA17" s="12" t="s">
        <v>102</v>
      </c>
      <c r="AB17" s="12" t="s">
        <v>102</v>
      </c>
      <c r="AC17" s="12" t="s">
        <v>102</v>
      </c>
      <c r="AD17" s="12" t="s">
        <v>103</v>
      </c>
      <c r="AE17" s="19" t="s">
        <v>106</v>
      </c>
      <c r="AF17" s="19" t="s">
        <v>106</v>
      </c>
      <c r="AG17" s="19" t="s">
        <v>106</v>
      </c>
      <c r="AH17" s="16">
        <f>COUNTIF(C17:AG17,"P")</f>
      </c>
      <c r="AI17" s="16">
        <f>COUNTIF(C17:AG17,"V")</f>
      </c>
      <c r="AJ17" s="16">
        <f>COUNTIF(C17:AG17,"S")</f>
      </c>
      <c r="AK17" s="16">
        <f>COUNTIF(C17:AG17,"H")</f>
      </c>
      <c r="AL17" s="16">
        <f>COUNTIF(C17:AG17,"U")</f>
      </c>
      <c r="AM17" s="16">
        <f>COUNTIF(C17:AG17,"O")</f>
      </c>
      <c r="AN17" s="17">
        <f>SUM(AH17:AM17)</f>
      </c>
      <c r="AO17" s="18">
        <f>A17&amp;"|"&amp;B17</f>
      </c>
    </row>
    <row r="18" spans="1:41" x14ac:dyDescent="0.25">
      <c r="A18" s="13" t="s">
        <v>43</v>
      </c>
      <c r="B18" s="12" t="s">
        <v>107</v>
      </c>
      <c r="C18" s="12" t="s">
        <v>103</v>
      </c>
      <c r="D18" s="12" t="s">
        <v>102</v>
      </c>
      <c r="E18" s="12" t="s">
        <v>102</v>
      </c>
      <c r="F18" s="12" t="s">
        <v>105</v>
      </c>
      <c r="G18" s="12" t="s">
        <v>102</v>
      </c>
      <c r="H18" s="12" t="s">
        <v>102</v>
      </c>
      <c r="I18" s="12" t="s">
        <v>103</v>
      </c>
      <c r="J18" s="12" t="s">
        <v>103</v>
      </c>
      <c r="K18" s="12" t="s">
        <v>102</v>
      </c>
      <c r="L18" s="12" t="s">
        <v>102</v>
      </c>
      <c r="M18" s="12" t="s">
        <v>102</v>
      </c>
      <c r="N18" s="12" t="s">
        <v>102</v>
      </c>
      <c r="O18" s="12" t="s">
        <v>102</v>
      </c>
      <c r="P18" s="12" t="s">
        <v>103</v>
      </c>
      <c r="Q18" s="12" t="s">
        <v>103</v>
      </c>
      <c r="R18" s="12" t="s">
        <v>102</v>
      </c>
      <c r="S18" s="12" t="s">
        <v>102</v>
      </c>
      <c r="T18" s="12" t="s">
        <v>102</v>
      </c>
      <c r="U18" s="12" t="s">
        <v>102</v>
      </c>
      <c r="V18" s="12" t="s">
        <v>102</v>
      </c>
      <c r="W18" s="12" t="s">
        <v>103</v>
      </c>
      <c r="X18" s="12" t="s">
        <v>103</v>
      </c>
      <c r="Y18" s="12" t="s">
        <v>102</v>
      </c>
      <c r="Z18" s="12" t="s">
        <v>102</v>
      </c>
      <c r="AA18" s="12" t="s">
        <v>102</v>
      </c>
      <c r="AB18" s="12" t="s">
        <v>102</v>
      </c>
      <c r="AC18" s="12" t="s">
        <v>102</v>
      </c>
      <c r="AD18" s="12" t="s">
        <v>103</v>
      </c>
      <c r="AE18" s="12" t="s">
        <v>103</v>
      </c>
      <c r="AF18" s="12" t="s">
        <v>102</v>
      </c>
      <c r="AG18" s="12" t="s">
        <v>102</v>
      </c>
      <c r="AH18" s="16">
        <f>COUNTIF(C18:AG18,"P")</f>
      </c>
      <c r="AI18" s="16">
        <f>COUNTIF(C18:AG18,"V")</f>
      </c>
      <c r="AJ18" s="16">
        <f>COUNTIF(C18:AG18,"S")</f>
      </c>
      <c r="AK18" s="16">
        <f>COUNTIF(C18:AG18,"H")</f>
      </c>
      <c r="AL18" s="16">
        <f>COUNTIF(C18:AG18,"U")</f>
      </c>
      <c r="AM18" s="16">
        <f>COUNTIF(C18:AG18,"O")</f>
      </c>
      <c r="AN18" s="17">
        <f>SUM(AH18:AM18)</f>
      </c>
      <c r="AO18" s="18">
        <f>A18&amp;"|"&amp;B18</f>
      </c>
    </row>
    <row r="19" spans="1:41" x14ac:dyDescent="0.25">
      <c r="A19" s="13" t="s">
        <v>43</v>
      </c>
      <c r="B19" s="12" t="s">
        <v>109</v>
      </c>
      <c r="C19" s="12" t="s">
        <v>102</v>
      </c>
      <c r="D19" s="12" t="s">
        <v>102</v>
      </c>
      <c r="E19" s="12" t="s">
        <v>102</v>
      </c>
      <c r="F19" s="12" t="s">
        <v>103</v>
      </c>
      <c r="G19" s="12" t="s">
        <v>103</v>
      </c>
      <c r="H19" s="12" t="s">
        <v>102</v>
      </c>
      <c r="I19" s="12" t="s">
        <v>102</v>
      </c>
      <c r="J19" s="12" t="s">
        <v>102</v>
      </c>
      <c r="K19" s="12" t="s">
        <v>102</v>
      </c>
      <c r="L19" s="12" t="s">
        <v>102</v>
      </c>
      <c r="M19" s="12" t="s">
        <v>103</v>
      </c>
      <c r="N19" s="12" t="s">
        <v>103</v>
      </c>
      <c r="O19" s="12" t="s">
        <v>102</v>
      </c>
      <c r="P19" s="12" t="s">
        <v>102</v>
      </c>
      <c r="Q19" s="12" t="s">
        <v>102</v>
      </c>
      <c r="R19" s="12" t="s">
        <v>102</v>
      </c>
      <c r="S19" s="12" t="s">
        <v>102</v>
      </c>
      <c r="T19" s="12" t="s">
        <v>103</v>
      </c>
      <c r="U19" s="12" t="s">
        <v>103</v>
      </c>
      <c r="V19" s="12" t="s">
        <v>102</v>
      </c>
      <c r="W19" s="12" t="s">
        <v>102</v>
      </c>
      <c r="X19" s="12" t="s">
        <v>102</v>
      </c>
      <c r="Y19" s="12" t="s">
        <v>102</v>
      </c>
      <c r="Z19" s="12" t="s">
        <v>102</v>
      </c>
      <c r="AA19" s="12" t="s">
        <v>103</v>
      </c>
      <c r="AB19" s="12" t="s">
        <v>103</v>
      </c>
      <c r="AC19" s="12" t="s">
        <v>102</v>
      </c>
      <c r="AD19" s="12" t="s">
        <v>102</v>
      </c>
      <c r="AE19" s="12" t="s">
        <v>102</v>
      </c>
      <c r="AF19" s="12" t="s">
        <v>102</v>
      </c>
      <c r="AG19" s="19" t="s">
        <v>106</v>
      </c>
      <c r="AH19" s="16">
        <f>COUNTIF(C19:AG19,"P")</f>
      </c>
      <c r="AI19" s="16">
        <f>COUNTIF(C19:AG19,"V")</f>
      </c>
      <c r="AJ19" s="16">
        <f>COUNTIF(C19:AG19,"S")</f>
      </c>
      <c r="AK19" s="16">
        <f>COUNTIF(C19:AG19,"H")</f>
      </c>
      <c r="AL19" s="16">
        <f>COUNTIF(C19:AG19,"U")</f>
      </c>
      <c r="AM19" s="16">
        <f>COUNTIF(C19:AG19,"O")</f>
      </c>
      <c r="AN19" s="17">
        <f>SUM(AH19:AM19)</f>
      </c>
      <c r="AO19" s="18">
        <f>A19&amp;"|"&amp;B19</f>
      </c>
    </row>
    <row r="20" spans="1:41" x14ac:dyDescent="0.25">
      <c r="A20" s="13" t="s">
        <v>43</v>
      </c>
      <c r="B20" s="12" t="s">
        <v>110</v>
      </c>
      <c r="C20" s="12" t="s">
        <v>102</v>
      </c>
      <c r="D20" s="12" t="s">
        <v>103</v>
      </c>
      <c r="E20" s="12" t="s">
        <v>103</v>
      </c>
      <c r="F20" s="12" t="s">
        <v>102</v>
      </c>
      <c r="G20" s="12" t="s">
        <v>102</v>
      </c>
      <c r="H20" s="12" t="s">
        <v>102</v>
      </c>
      <c r="I20" s="12" t="s">
        <v>102</v>
      </c>
      <c r="J20" s="12" t="s">
        <v>102</v>
      </c>
      <c r="K20" s="12" t="s">
        <v>103</v>
      </c>
      <c r="L20" s="12" t="s">
        <v>103</v>
      </c>
      <c r="M20" s="12" t="s">
        <v>102</v>
      </c>
      <c r="N20" s="12" t="s">
        <v>102</v>
      </c>
      <c r="O20" s="12" t="s">
        <v>102</v>
      </c>
      <c r="P20" s="12" t="s">
        <v>102</v>
      </c>
      <c r="Q20" s="12" t="s">
        <v>102</v>
      </c>
      <c r="R20" s="12" t="s">
        <v>103</v>
      </c>
      <c r="S20" s="12" t="s">
        <v>103</v>
      </c>
      <c r="T20" s="12" t="s">
        <v>102</v>
      </c>
      <c r="U20" s="12" t="s">
        <v>102</v>
      </c>
      <c r="V20" s="12" t="s">
        <v>102</v>
      </c>
      <c r="W20" s="12" t="s">
        <v>102</v>
      </c>
      <c r="X20" s="12" t="s">
        <v>102</v>
      </c>
      <c r="Y20" s="12" t="s">
        <v>103</v>
      </c>
      <c r="Z20" s="12" t="s">
        <v>103</v>
      </c>
      <c r="AA20" s="12" t="s">
        <v>101</v>
      </c>
      <c r="AB20" s="12" t="s">
        <v>102</v>
      </c>
      <c r="AC20" s="12" t="s">
        <v>102</v>
      </c>
      <c r="AD20" s="12" t="s">
        <v>102</v>
      </c>
      <c r="AE20" s="12" t="s">
        <v>102</v>
      </c>
      <c r="AF20" s="12" t="s">
        <v>103</v>
      </c>
      <c r="AG20" s="12" t="s">
        <v>103</v>
      </c>
      <c r="AH20" s="16">
        <f>COUNTIF(C20:AG20,"P")</f>
      </c>
      <c r="AI20" s="16">
        <f>COUNTIF(C20:AG20,"V")</f>
      </c>
      <c r="AJ20" s="16">
        <f>COUNTIF(C20:AG20,"S")</f>
      </c>
      <c r="AK20" s="16">
        <f>COUNTIF(C20:AG20,"H")</f>
      </c>
      <c r="AL20" s="16">
        <f>COUNTIF(C20:AG20,"U")</f>
      </c>
      <c r="AM20" s="16">
        <f>COUNTIF(C20:AG20,"O")</f>
      </c>
      <c r="AN20" s="17">
        <f>SUM(AH20:AM20)</f>
      </c>
      <c r="AO20" s="18">
        <f>A20&amp;"|"&amp;B20</f>
      </c>
    </row>
    <row r="21" spans="1:41" x14ac:dyDescent="0.25">
      <c r="A21" s="13" t="s">
        <v>43</v>
      </c>
      <c r="B21" s="12" t="s">
        <v>111</v>
      </c>
      <c r="C21" s="12" t="s">
        <v>102</v>
      </c>
      <c r="D21" s="12" t="s">
        <v>102</v>
      </c>
      <c r="E21" s="12" t="s">
        <v>102</v>
      </c>
      <c r="F21" s="12" t="s">
        <v>102</v>
      </c>
      <c r="G21" s="12" t="s">
        <v>102</v>
      </c>
      <c r="H21" s="12" t="s">
        <v>103</v>
      </c>
      <c r="I21" s="12" t="s">
        <v>103</v>
      </c>
      <c r="J21" s="12" t="s">
        <v>102</v>
      </c>
      <c r="K21" s="12" t="s">
        <v>102</v>
      </c>
      <c r="L21" s="12" t="s">
        <v>102</v>
      </c>
      <c r="M21" s="12" t="s">
        <v>102</v>
      </c>
      <c r="N21" s="12" t="s">
        <v>102</v>
      </c>
      <c r="O21" s="12" t="s">
        <v>103</v>
      </c>
      <c r="P21" s="12" t="s">
        <v>103</v>
      </c>
      <c r="Q21" s="12" t="s">
        <v>108</v>
      </c>
      <c r="R21" s="12" t="s">
        <v>108</v>
      </c>
      <c r="S21" s="12" t="s">
        <v>102</v>
      </c>
      <c r="T21" s="12" t="s">
        <v>102</v>
      </c>
      <c r="U21" s="12" t="s">
        <v>102</v>
      </c>
      <c r="V21" s="12" t="s">
        <v>103</v>
      </c>
      <c r="W21" s="12" t="s">
        <v>103</v>
      </c>
      <c r="X21" s="12" t="s">
        <v>102</v>
      </c>
      <c r="Y21" s="12" t="s">
        <v>102</v>
      </c>
      <c r="Z21" s="12" t="s">
        <v>102</v>
      </c>
      <c r="AA21" s="12" t="s">
        <v>102</v>
      </c>
      <c r="AB21" s="12" t="s">
        <v>102</v>
      </c>
      <c r="AC21" s="12" t="s">
        <v>103</v>
      </c>
      <c r="AD21" s="12" t="s">
        <v>103</v>
      </c>
      <c r="AE21" s="12" t="s">
        <v>102</v>
      </c>
      <c r="AF21" s="12" t="s">
        <v>102</v>
      </c>
      <c r="AG21" s="19" t="s">
        <v>106</v>
      </c>
      <c r="AH21" s="16">
        <f>COUNTIF(C21:AG21,"P")</f>
      </c>
      <c r="AI21" s="16">
        <f>COUNTIF(C21:AG21,"V")</f>
      </c>
      <c r="AJ21" s="16">
        <f>COUNTIF(C21:AG21,"S")</f>
      </c>
      <c r="AK21" s="16">
        <f>COUNTIF(C21:AG21,"H")</f>
      </c>
      <c r="AL21" s="16">
        <f>COUNTIF(C21:AG21,"U")</f>
      </c>
      <c r="AM21" s="16">
        <f>COUNTIF(C21:AG21,"O")</f>
      </c>
      <c r="AN21" s="17">
        <f>SUM(AH21:AM21)</f>
      </c>
      <c r="AO21" s="18">
        <f>A21&amp;"|"&amp;B21</f>
      </c>
    </row>
    <row r="22" spans="1:41" x14ac:dyDescent="0.25">
      <c r="A22" s="13" t="s">
        <v>43</v>
      </c>
      <c r="B22" s="12" t="s">
        <v>112</v>
      </c>
      <c r="C22" s="12" t="s">
        <v>102</v>
      </c>
      <c r="D22" s="12" t="s">
        <v>102</v>
      </c>
      <c r="E22" s="12" t="s">
        <v>101</v>
      </c>
      <c r="F22" s="12" t="s">
        <v>103</v>
      </c>
      <c r="G22" s="12" t="s">
        <v>103</v>
      </c>
      <c r="H22" s="12" t="s">
        <v>102</v>
      </c>
      <c r="I22" s="12" t="s">
        <v>102</v>
      </c>
      <c r="J22" s="12" t="s">
        <v>102</v>
      </c>
      <c r="K22" s="12" t="s">
        <v>102</v>
      </c>
      <c r="L22" s="12" t="s">
        <v>102</v>
      </c>
      <c r="M22" s="12" t="s">
        <v>103</v>
      </c>
      <c r="N22" s="12" t="s">
        <v>103</v>
      </c>
      <c r="O22" s="12" t="s">
        <v>102</v>
      </c>
      <c r="P22" s="12" t="s">
        <v>102</v>
      </c>
      <c r="Q22" s="12" t="s">
        <v>102</v>
      </c>
      <c r="R22" s="12" t="s">
        <v>102</v>
      </c>
      <c r="S22" s="12" t="s">
        <v>102</v>
      </c>
      <c r="T22" s="12" t="s">
        <v>103</v>
      </c>
      <c r="U22" s="12" t="s">
        <v>103</v>
      </c>
      <c r="V22" s="12" t="s">
        <v>102</v>
      </c>
      <c r="W22" s="12" t="s">
        <v>102</v>
      </c>
      <c r="X22" s="12" t="s">
        <v>102</v>
      </c>
      <c r="Y22" s="12" t="s">
        <v>102</v>
      </c>
      <c r="Z22" s="12" t="s">
        <v>102</v>
      </c>
      <c r="AA22" s="12" t="s">
        <v>103</v>
      </c>
      <c r="AB22" s="12" t="s">
        <v>103</v>
      </c>
      <c r="AC22" s="12" t="s">
        <v>102</v>
      </c>
      <c r="AD22" s="12" t="s">
        <v>102</v>
      </c>
      <c r="AE22" s="12" t="s">
        <v>102</v>
      </c>
      <c r="AF22" s="12" t="s">
        <v>102</v>
      </c>
      <c r="AG22" s="12" t="s">
        <v>102</v>
      </c>
      <c r="AH22" s="16">
        <f>COUNTIF(C22:AG22,"P")</f>
      </c>
      <c r="AI22" s="16">
        <f>COUNTIF(C22:AG22,"V")</f>
      </c>
      <c r="AJ22" s="16">
        <f>COUNTIF(C22:AG22,"S")</f>
      </c>
      <c r="AK22" s="16">
        <f>COUNTIF(C22:AG22,"H")</f>
      </c>
      <c r="AL22" s="16">
        <f>COUNTIF(C22:AG22,"U")</f>
      </c>
      <c r="AM22" s="16">
        <f>COUNTIF(C22:AG22,"O")</f>
      </c>
      <c r="AN22" s="17">
        <f>SUM(AH22:AM22)</f>
      </c>
      <c r="AO22" s="18">
        <f>A22&amp;"|"&amp;B22</f>
      </c>
    </row>
    <row r="23" spans="1:41" x14ac:dyDescent="0.25">
      <c r="A23" s="13" t="s">
        <v>43</v>
      </c>
      <c r="B23" s="12" t="s">
        <v>113</v>
      </c>
      <c r="C23" s="12" t="s">
        <v>103</v>
      </c>
      <c r="D23" s="12" t="s">
        <v>103</v>
      </c>
      <c r="E23" s="12" t="s">
        <v>102</v>
      </c>
      <c r="F23" s="12" t="s">
        <v>102</v>
      </c>
      <c r="G23" s="12" t="s">
        <v>102</v>
      </c>
      <c r="H23" s="12" t="s">
        <v>102</v>
      </c>
      <c r="I23" s="12" t="s">
        <v>102</v>
      </c>
      <c r="J23" s="12" t="s">
        <v>103</v>
      </c>
      <c r="K23" s="12" t="s">
        <v>103</v>
      </c>
      <c r="L23" s="12" t="s">
        <v>102</v>
      </c>
      <c r="M23" s="12" t="s">
        <v>102</v>
      </c>
      <c r="N23" s="12" t="s">
        <v>102</v>
      </c>
      <c r="O23" s="12" t="s">
        <v>102</v>
      </c>
      <c r="P23" s="12" t="s">
        <v>102</v>
      </c>
      <c r="Q23" s="12" t="s">
        <v>103</v>
      </c>
      <c r="R23" s="12" t="s">
        <v>103</v>
      </c>
      <c r="S23" s="12" t="s">
        <v>102</v>
      </c>
      <c r="T23" s="12" t="s">
        <v>102</v>
      </c>
      <c r="U23" s="12" t="s">
        <v>102</v>
      </c>
      <c r="V23" s="12" t="s">
        <v>102</v>
      </c>
      <c r="W23" s="12" t="s">
        <v>102</v>
      </c>
      <c r="X23" s="12" t="s">
        <v>103</v>
      </c>
      <c r="Y23" s="12" t="s">
        <v>103</v>
      </c>
      <c r="Z23" s="12" t="s">
        <v>102</v>
      </c>
      <c r="AA23" s="12" t="s">
        <v>102</v>
      </c>
      <c r="AB23" s="12" t="s">
        <v>102</v>
      </c>
      <c r="AC23" s="12" t="s">
        <v>102</v>
      </c>
      <c r="AD23" s="12" t="s">
        <v>102</v>
      </c>
      <c r="AE23" s="12" t="s">
        <v>103</v>
      </c>
      <c r="AF23" s="12" t="s">
        <v>103</v>
      </c>
      <c r="AG23" s="12" t="s">
        <v>102</v>
      </c>
      <c r="AH23" s="16">
        <f>COUNTIF(C23:AG23,"P")</f>
      </c>
      <c r="AI23" s="16">
        <f>COUNTIF(C23:AG23,"V")</f>
      </c>
      <c r="AJ23" s="16">
        <f>COUNTIF(C23:AG23,"S")</f>
      </c>
      <c r="AK23" s="16">
        <f>COUNTIF(C23:AG23,"H")</f>
      </c>
      <c r="AL23" s="16">
        <f>COUNTIF(C23:AG23,"U")</f>
      </c>
      <c r="AM23" s="16">
        <f>COUNTIF(C23:AG23,"O")</f>
      </c>
      <c r="AN23" s="17">
        <f>SUM(AH23:AM23)</f>
      </c>
      <c r="AO23" s="18">
        <f>A23&amp;"|"&amp;B23</f>
      </c>
    </row>
    <row r="24" spans="1:41" x14ac:dyDescent="0.25">
      <c r="A24" s="13" t="s">
        <v>43</v>
      </c>
      <c r="B24" s="12" t="s">
        <v>114</v>
      </c>
      <c r="C24" s="12" t="s">
        <v>102</v>
      </c>
      <c r="D24" s="12" t="s">
        <v>102</v>
      </c>
      <c r="E24" s="12" t="s">
        <v>102</v>
      </c>
      <c r="F24" s="12" t="s">
        <v>102</v>
      </c>
      <c r="G24" s="12" t="s">
        <v>103</v>
      </c>
      <c r="H24" s="12" t="s">
        <v>103</v>
      </c>
      <c r="I24" s="12" t="s">
        <v>101</v>
      </c>
      <c r="J24" s="12" t="s">
        <v>102</v>
      </c>
      <c r="K24" s="12" t="s">
        <v>102</v>
      </c>
      <c r="L24" s="12" t="s">
        <v>102</v>
      </c>
      <c r="M24" s="12" t="s">
        <v>102</v>
      </c>
      <c r="N24" s="12" t="s">
        <v>103</v>
      </c>
      <c r="O24" s="12" t="s">
        <v>103</v>
      </c>
      <c r="P24" s="12" t="s">
        <v>102</v>
      </c>
      <c r="Q24" s="12" t="s">
        <v>102</v>
      </c>
      <c r="R24" s="12" t="s">
        <v>102</v>
      </c>
      <c r="S24" s="12" t="s">
        <v>102</v>
      </c>
      <c r="T24" s="12" t="s">
        <v>102</v>
      </c>
      <c r="U24" s="12" t="s">
        <v>103</v>
      </c>
      <c r="V24" s="12" t="s">
        <v>103</v>
      </c>
      <c r="W24" s="12" t="s">
        <v>102</v>
      </c>
      <c r="X24" s="12" t="s">
        <v>102</v>
      </c>
      <c r="Y24" s="12" t="s">
        <v>102</v>
      </c>
      <c r="Z24" s="12" t="s">
        <v>102</v>
      </c>
      <c r="AA24" s="12" t="s">
        <v>102</v>
      </c>
      <c r="AB24" s="12" t="s">
        <v>103</v>
      </c>
      <c r="AC24" s="12" t="s">
        <v>103</v>
      </c>
      <c r="AD24" s="12" t="s">
        <v>102</v>
      </c>
      <c r="AE24" s="12" t="s">
        <v>102</v>
      </c>
      <c r="AF24" s="12" t="s">
        <v>102</v>
      </c>
      <c r="AG24" s="19" t="s">
        <v>106</v>
      </c>
      <c r="AH24" s="16">
        <f>COUNTIF(C24:AG24,"P")</f>
      </c>
      <c r="AI24" s="16">
        <f>COUNTIF(C24:AG24,"V")</f>
      </c>
      <c r="AJ24" s="16">
        <f>COUNTIF(C24:AG24,"S")</f>
      </c>
      <c r="AK24" s="16">
        <f>COUNTIF(C24:AG24,"H")</f>
      </c>
      <c r="AL24" s="16">
        <f>COUNTIF(C24:AG24,"U")</f>
      </c>
      <c r="AM24" s="16">
        <f>COUNTIF(C24:AG24,"O")</f>
      </c>
      <c r="AN24" s="17">
        <f>SUM(AH24:AM24)</f>
      </c>
      <c r="AO24" s="18">
        <f>A24&amp;"|"&amp;B24</f>
      </c>
    </row>
    <row r="25" spans="1:41" x14ac:dyDescent="0.25">
      <c r="A25" s="13" t="s">
        <v>43</v>
      </c>
      <c r="B25" s="12" t="s">
        <v>115</v>
      </c>
      <c r="C25" s="12" t="s">
        <v>102</v>
      </c>
      <c r="D25" s="12" t="s">
        <v>102</v>
      </c>
      <c r="E25" s="12" t="s">
        <v>103</v>
      </c>
      <c r="F25" s="12" t="s">
        <v>103</v>
      </c>
      <c r="G25" s="12" t="s">
        <v>102</v>
      </c>
      <c r="H25" s="12" t="s">
        <v>102</v>
      </c>
      <c r="I25" s="12" t="s">
        <v>102</v>
      </c>
      <c r="J25" s="12" t="s">
        <v>102</v>
      </c>
      <c r="K25" s="12" t="s">
        <v>102</v>
      </c>
      <c r="L25" s="12" t="s">
        <v>103</v>
      </c>
      <c r="M25" s="12" t="s">
        <v>103</v>
      </c>
      <c r="N25" s="12" t="s">
        <v>108</v>
      </c>
      <c r="O25" s="12" t="s">
        <v>102</v>
      </c>
      <c r="P25" s="12" t="s">
        <v>102</v>
      </c>
      <c r="Q25" s="12" t="s">
        <v>102</v>
      </c>
      <c r="R25" s="12" t="s">
        <v>102</v>
      </c>
      <c r="S25" s="12" t="s">
        <v>103</v>
      </c>
      <c r="T25" s="12" t="s">
        <v>103</v>
      </c>
      <c r="U25" s="12" t="s">
        <v>102</v>
      </c>
      <c r="V25" s="12" t="s">
        <v>102</v>
      </c>
      <c r="W25" s="12" t="s">
        <v>102</v>
      </c>
      <c r="X25" s="12" t="s">
        <v>102</v>
      </c>
      <c r="Y25" s="12" t="s">
        <v>102</v>
      </c>
      <c r="Z25" s="12" t="s">
        <v>103</v>
      </c>
      <c r="AA25" s="12" t="s">
        <v>103</v>
      </c>
      <c r="AB25" s="12" t="s">
        <v>102</v>
      </c>
      <c r="AC25" s="12" t="s">
        <v>102</v>
      </c>
      <c r="AD25" s="12" t="s">
        <v>102</v>
      </c>
      <c r="AE25" s="12" t="s">
        <v>102</v>
      </c>
      <c r="AF25" s="12" t="s">
        <v>102</v>
      </c>
      <c r="AG25" s="12" t="s">
        <v>103</v>
      </c>
      <c r="AH25" s="16">
        <f>COUNTIF(C25:AG25,"P")</f>
      </c>
      <c r="AI25" s="16">
        <f>COUNTIF(C25:AG25,"V")</f>
      </c>
      <c r="AJ25" s="16">
        <f>COUNTIF(C25:AG25,"S")</f>
      </c>
      <c r="AK25" s="16">
        <f>COUNTIF(C25:AG25,"H")</f>
      </c>
      <c r="AL25" s="16">
        <f>COUNTIF(C25:AG25,"U")</f>
      </c>
      <c r="AM25" s="16">
        <f>COUNTIF(C25:AG25,"O")</f>
      </c>
      <c r="AN25" s="17">
        <f>SUM(AH25:AM25)</f>
      </c>
      <c r="AO25" s="18">
        <f>A25&amp;"|"&amp;B25</f>
      </c>
    </row>
    <row r="26" spans="1:41" x14ac:dyDescent="0.25">
      <c r="A26" s="13" t="s">
        <v>43</v>
      </c>
      <c r="B26" s="12" t="s">
        <v>116</v>
      </c>
      <c r="C26" s="12" t="s">
        <v>103</v>
      </c>
      <c r="D26" s="12" t="s">
        <v>102</v>
      </c>
      <c r="E26" s="12" t="s">
        <v>102</v>
      </c>
      <c r="F26" s="12" t="s">
        <v>102</v>
      </c>
      <c r="G26" s="12" t="s">
        <v>105</v>
      </c>
      <c r="H26" s="12" t="s">
        <v>102</v>
      </c>
      <c r="I26" s="12" t="s">
        <v>103</v>
      </c>
      <c r="J26" s="12" t="s">
        <v>103</v>
      </c>
      <c r="K26" s="12" t="s">
        <v>102</v>
      </c>
      <c r="L26" s="12" t="s">
        <v>102</v>
      </c>
      <c r="M26" s="12" t="s">
        <v>102</v>
      </c>
      <c r="N26" s="12" t="s">
        <v>102</v>
      </c>
      <c r="O26" s="12" t="s">
        <v>102</v>
      </c>
      <c r="P26" s="12" t="s">
        <v>103</v>
      </c>
      <c r="Q26" s="12" t="s">
        <v>103</v>
      </c>
      <c r="R26" s="12" t="s">
        <v>102</v>
      </c>
      <c r="S26" s="12" t="s">
        <v>102</v>
      </c>
      <c r="T26" s="12" t="s">
        <v>102</v>
      </c>
      <c r="U26" s="12" t="s">
        <v>102</v>
      </c>
      <c r="V26" s="12" t="s">
        <v>102</v>
      </c>
      <c r="W26" s="12" t="s">
        <v>103</v>
      </c>
      <c r="X26" s="12" t="s">
        <v>103</v>
      </c>
      <c r="Y26" s="12" t="s">
        <v>102</v>
      </c>
      <c r="Z26" s="12" t="s">
        <v>102</v>
      </c>
      <c r="AA26" s="12" t="s">
        <v>102</v>
      </c>
      <c r="AB26" s="12" t="s">
        <v>101</v>
      </c>
      <c r="AC26" s="12" t="s">
        <v>102</v>
      </c>
      <c r="AD26" s="12" t="s">
        <v>103</v>
      </c>
      <c r="AE26" s="12" t="s">
        <v>103</v>
      </c>
      <c r="AF26" s="12" t="s">
        <v>102</v>
      </c>
      <c r="AG26" s="19" t="s">
        <v>106</v>
      </c>
      <c r="AH26" s="16">
        <f>COUNTIF(C26:AG26,"P")</f>
      </c>
      <c r="AI26" s="16">
        <f>COUNTIF(C26:AG26,"V")</f>
      </c>
      <c r="AJ26" s="16">
        <f>COUNTIF(C26:AG26,"S")</f>
      </c>
      <c r="AK26" s="16">
        <f>COUNTIF(C26:AG26,"H")</f>
      </c>
      <c r="AL26" s="16">
        <f>COUNTIF(C26:AG26,"U")</f>
      </c>
      <c r="AM26" s="16">
        <f>COUNTIF(C26:AG26,"O")</f>
      </c>
      <c r="AN26" s="17">
        <f>SUM(AH26:AM26)</f>
      </c>
      <c r="AO26" s="18">
        <f>A26&amp;"|"&amp;B26</f>
      </c>
    </row>
    <row r="27" spans="1:41" x14ac:dyDescent="0.25">
      <c r="A27" s="13" t="s">
        <v>43</v>
      </c>
      <c r="B27" s="12" t="s">
        <v>117</v>
      </c>
      <c r="C27" s="12" t="s">
        <v>102</v>
      </c>
      <c r="D27" s="12" t="s">
        <v>102</v>
      </c>
      <c r="E27" s="12" t="s">
        <v>102</v>
      </c>
      <c r="F27" s="12" t="s">
        <v>102</v>
      </c>
      <c r="G27" s="12" t="s">
        <v>103</v>
      </c>
      <c r="H27" s="12" t="s">
        <v>103</v>
      </c>
      <c r="I27" s="12" t="s">
        <v>102</v>
      </c>
      <c r="J27" s="12" t="s">
        <v>102</v>
      </c>
      <c r="K27" s="12" t="s">
        <v>102</v>
      </c>
      <c r="L27" s="12" t="s">
        <v>102</v>
      </c>
      <c r="M27" s="12" t="s">
        <v>102</v>
      </c>
      <c r="N27" s="12" t="s">
        <v>103</v>
      </c>
      <c r="O27" s="12" t="s">
        <v>103</v>
      </c>
      <c r="P27" s="12" t="s">
        <v>102</v>
      </c>
      <c r="Q27" s="12" t="s">
        <v>102</v>
      </c>
      <c r="R27" s="12" t="s">
        <v>102</v>
      </c>
      <c r="S27" s="12" t="s">
        <v>102</v>
      </c>
      <c r="T27" s="12" t="s">
        <v>102</v>
      </c>
      <c r="U27" s="12" t="s">
        <v>103</v>
      </c>
      <c r="V27" s="12" t="s">
        <v>103</v>
      </c>
      <c r="W27" s="12" t="s">
        <v>102</v>
      </c>
      <c r="X27" s="12" t="s">
        <v>102</v>
      </c>
      <c r="Y27" s="12" t="s">
        <v>102</v>
      </c>
      <c r="Z27" s="12" t="s">
        <v>102</v>
      </c>
      <c r="AA27" s="12" t="s">
        <v>101</v>
      </c>
      <c r="AB27" s="12" t="s">
        <v>103</v>
      </c>
      <c r="AC27" s="12" t="s">
        <v>103</v>
      </c>
      <c r="AD27" s="12" t="s">
        <v>118</v>
      </c>
      <c r="AE27" s="12" t="s">
        <v>118</v>
      </c>
      <c r="AF27" s="12" t="s">
        <v>102</v>
      </c>
      <c r="AG27" s="12" t="s">
        <v>102</v>
      </c>
      <c r="AH27" s="16">
        <f>COUNTIF(C27:AG27,"P")</f>
      </c>
      <c r="AI27" s="16">
        <f>COUNTIF(C27:AG27,"V")</f>
      </c>
      <c r="AJ27" s="16">
        <f>COUNTIF(C27:AG27,"S")</f>
      </c>
      <c r="AK27" s="16">
        <f>COUNTIF(C27:AG27,"H")</f>
      </c>
      <c r="AL27" s="16">
        <f>COUNTIF(C27:AG27,"U")</f>
      </c>
      <c r="AM27" s="16">
        <f>COUNTIF(C27:AG27,"O")</f>
      </c>
      <c r="AN27" s="17">
        <f>SUM(AH27:AM27)</f>
      </c>
      <c r="AO27" s="18">
        <f>A27&amp;"|"&amp;B27</f>
      </c>
    </row>
    <row r="28" spans="1:41" x14ac:dyDescent="0.25">
      <c r="A28" s="13" t="s">
        <v>47</v>
      </c>
      <c r="B28" s="12" t="s">
        <v>100</v>
      </c>
      <c r="C28" s="12" t="s">
        <v>101</v>
      </c>
      <c r="D28" s="12" t="s">
        <v>102</v>
      </c>
      <c r="E28" s="12" t="s">
        <v>103</v>
      </c>
      <c r="F28" s="12" t="s">
        <v>103</v>
      </c>
      <c r="G28" s="12" t="s">
        <v>102</v>
      </c>
      <c r="H28" s="12" t="s">
        <v>102</v>
      </c>
      <c r="I28" s="12" t="s">
        <v>102</v>
      </c>
      <c r="J28" s="12" t="s">
        <v>102</v>
      </c>
      <c r="K28" s="12" t="s">
        <v>102</v>
      </c>
      <c r="L28" s="12" t="s">
        <v>103</v>
      </c>
      <c r="M28" s="12" t="s">
        <v>103</v>
      </c>
      <c r="N28" s="12" t="s">
        <v>102</v>
      </c>
      <c r="O28" s="12" t="s">
        <v>102</v>
      </c>
      <c r="P28" s="12" t="s">
        <v>102</v>
      </c>
      <c r="Q28" s="12" t="s">
        <v>102</v>
      </c>
      <c r="R28" s="12" t="s">
        <v>102</v>
      </c>
      <c r="S28" s="12" t="s">
        <v>103</v>
      </c>
      <c r="T28" s="12" t="s">
        <v>103</v>
      </c>
      <c r="U28" s="12" t="s">
        <v>102</v>
      </c>
      <c r="V28" s="12" t="s">
        <v>102</v>
      </c>
      <c r="W28" s="12" t="s">
        <v>102</v>
      </c>
      <c r="X28" s="12" t="s">
        <v>102</v>
      </c>
      <c r="Y28" s="12" t="s">
        <v>102</v>
      </c>
      <c r="Z28" s="12" t="s">
        <v>103</v>
      </c>
      <c r="AA28" s="12" t="s">
        <v>103</v>
      </c>
      <c r="AB28" s="12" t="s">
        <v>102</v>
      </c>
      <c r="AC28" s="12" t="s">
        <v>102</v>
      </c>
      <c r="AD28" s="12" t="s">
        <v>102</v>
      </c>
      <c r="AE28" s="12" t="s">
        <v>102</v>
      </c>
      <c r="AF28" s="12" t="s">
        <v>102</v>
      </c>
      <c r="AG28" s="12" t="s">
        <v>103</v>
      </c>
      <c r="AH28" s="16">
        <f>COUNTIF(C28:AG28,"P")</f>
      </c>
      <c r="AI28" s="16">
        <f>COUNTIF(C28:AG28,"V")</f>
      </c>
      <c r="AJ28" s="16">
        <f>COUNTIF(C28:AG28,"S")</f>
      </c>
      <c r="AK28" s="16">
        <f>COUNTIF(C28:AG28,"H")</f>
      </c>
      <c r="AL28" s="16">
        <f>COUNTIF(C28:AG28,"U")</f>
      </c>
      <c r="AM28" s="16">
        <f>COUNTIF(C28:AG28,"O")</f>
      </c>
      <c r="AN28" s="17">
        <f>SUM(AH28:AM28)</f>
      </c>
      <c r="AO28" s="18">
        <f>A28&amp;"|"&amp;B28</f>
      </c>
    </row>
    <row r="29" spans="1:41" x14ac:dyDescent="0.25">
      <c r="A29" s="13" t="s">
        <v>47</v>
      </c>
      <c r="B29" s="12" t="s">
        <v>104</v>
      </c>
      <c r="C29" s="12" t="s">
        <v>103</v>
      </c>
      <c r="D29" s="12" t="s">
        <v>102</v>
      </c>
      <c r="E29" s="12" t="s">
        <v>102</v>
      </c>
      <c r="F29" s="12" t="s">
        <v>102</v>
      </c>
      <c r="G29" s="12" t="s">
        <v>102</v>
      </c>
      <c r="H29" s="12" t="s">
        <v>102</v>
      </c>
      <c r="I29" s="12" t="s">
        <v>103</v>
      </c>
      <c r="J29" s="12" t="s">
        <v>103</v>
      </c>
      <c r="K29" s="12" t="s">
        <v>102</v>
      </c>
      <c r="L29" s="12" t="s">
        <v>102</v>
      </c>
      <c r="M29" s="12" t="s">
        <v>102</v>
      </c>
      <c r="N29" s="12" t="s">
        <v>102</v>
      </c>
      <c r="O29" s="12" t="s">
        <v>102</v>
      </c>
      <c r="P29" s="12" t="s">
        <v>103</v>
      </c>
      <c r="Q29" s="12" t="s">
        <v>103</v>
      </c>
      <c r="R29" s="12" t="s">
        <v>102</v>
      </c>
      <c r="S29" s="12" t="s">
        <v>102</v>
      </c>
      <c r="T29" s="12" t="s">
        <v>102</v>
      </c>
      <c r="U29" s="12" t="s">
        <v>102</v>
      </c>
      <c r="V29" s="12" t="s">
        <v>102</v>
      </c>
      <c r="W29" s="12" t="s">
        <v>103</v>
      </c>
      <c r="X29" s="12" t="s">
        <v>103</v>
      </c>
      <c r="Y29" s="12" t="s">
        <v>102</v>
      </c>
      <c r="Z29" s="12" t="s">
        <v>102</v>
      </c>
      <c r="AA29" s="12" t="s">
        <v>102</v>
      </c>
      <c r="AB29" s="12" t="s">
        <v>102</v>
      </c>
      <c r="AC29" s="12" t="s">
        <v>102</v>
      </c>
      <c r="AD29" s="12" t="s">
        <v>103</v>
      </c>
      <c r="AE29" s="19" t="s">
        <v>106</v>
      </c>
      <c r="AF29" s="19" t="s">
        <v>106</v>
      </c>
      <c r="AG29" s="19" t="s">
        <v>106</v>
      </c>
      <c r="AH29" s="16">
        <f>COUNTIF(C29:AG29,"P")</f>
      </c>
      <c r="AI29" s="16">
        <f>COUNTIF(C29:AG29,"V")</f>
      </c>
      <c r="AJ29" s="16">
        <f>COUNTIF(C29:AG29,"S")</f>
      </c>
      <c r="AK29" s="16">
        <f>COUNTIF(C29:AG29,"H")</f>
      </c>
      <c r="AL29" s="16">
        <f>COUNTIF(C29:AG29,"U")</f>
      </c>
      <c r="AM29" s="16">
        <f>COUNTIF(C29:AG29,"O")</f>
      </c>
      <c r="AN29" s="17">
        <f>SUM(AH29:AM29)</f>
      </c>
      <c r="AO29" s="18">
        <f>A29&amp;"|"&amp;B29</f>
      </c>
    </row>
    <row r="30" spans="1:41" x14ac:dyDescent="0.25">
      <c r="A30" s="13" t="s">
        <v>47</v>
      </c>
      <c r="B30" s="12" t="s">
        <v>107</v>
      </c>
      <c r="C30" s="12" t="s">
        <v>103</v>
      </c>
      <c r="D30" s="12" t="s">
        <v>102</v>
      </c>
      <c r="E30" s="12" t="s">
        <v>102</v>
      </c>
      <c r="F30" s="12" t="s">
        <v>102</v>
      </c>
      <c r="G30" s="12" t="s">
        <v>102</v>
      </c>
      <c r="H30" s="12" t="s">
        <v>102</v>
      </c>
      <c r="I30" s="12" t="s">
        <v>103</v>
      </c>
      <c r="J30" s="12" t="s">
        <v>103</v>
      </c>
      <c r="K30" s="12" t="s">
        <v>102</v>
      </c>
      <c r="L30" s="12" t="s">
        <v>102</v>
      </c>
      <c r="M30" s="12" t="s">
        <v>102</v>
      </c>
      <c r="N30" s="12" t="s">
        <v>102</v>
      </c>
      <c r="O30" s="12" t="s">
        <v>102</v>
      </c>
      <c r="P30" s="12" t="s">
        <v>103</v>
      </c>
      <c r="Q30" s="12" t="s">
        <v>103</v>
      </c>
      <c r="R30" s="12" t="s">
        <v>102</v>
      </c>
      <c r="S30" s="12" t="s">
        <v>102</v>
      </c>
      <c r="T30" s="12" t="s">
        <v>102</v>
      </c>
      <c r="U30" s="12" t="s">
        <v>102</v>
      </c>
      <c r="V30" s="12" t="s">
        <v>102</v>
      </c>
      <c r="W30" s="12" t="s">
        <v>103</v>
      </c>
      <c r="X30" s="12" t="s">
        <v>103</v>
      </c>
      <c r="Y30" s="12" t="s">
        <v>102</v>
      </c>
      <c r="Z30" s="12" t="s">
        <v>102</v>
      </c>
      <c r="AA30" s="12" t="s">
        <v>102</v>
      </c>
      <c r="AB30" s="12" t="s">
        <v>102</v>
      </c>
      <c r="AC30" s="12" t="s">
        <v>102</v>
      </c>
      <c r="AD30" s="12" t="s">
        <v>103</v>
      </c>
      <c r="AE30" s="12" t="s">
        <v>103</v>
      </c>
      <c r="AF30" s="12" t="s">
        <v>102</v>
      </c>
      <c r="AG30" s="12" t="s">
        <v>102</v>
      </c>
      <c r="AH30" s="16">
        <f>COUNTIF(C30:AG30,"P")</f>
      </c>
      <c r="AI30" s="16">
        <f>COUNTIF(C30:AG30,"V")</f>
      </c>
      <c r="AJ30" s="16">
        <f>COUNTIF(C30:AG30,"S")</f>
      </c>
      <c r="AK30" s="16">
        <f>COUNTIF(C30:AG30,"H")</f>
      </c>
      <c r="AL30" s="16">
        <f>COUNTIF(C30:AG30,"U")</f>
      </c>
      <c r="AM30" s="16">
        <f>COUNTIF(C30:AG30,"O")</f>
      </c>
      <c r="AN30" s="17">
        <f>SUM(AH30:AM30)</f>
      </c>
      <c r="AO30" s="18">
        <f>A30&amp;"|"&amp;B30</f>
      </c>
    </row>
    <row r="31" spans="1:41" x14ac:dyDescent="0.25">
      <c r="A31" s="13" t="s">
        <v>47</v>
      </c>
      <c r="B31" s="12" t="s">
        <v>109</v>
      </c>
      <c r="C31" s="12" t="s">
        <v>102</v>
      </c>
      <c r="D31" s="12" t="s">
        <v>102</v>
      </c>
      <c r="E31" s="12" t="s">
        <v>102</v>
      </c>
      <c r="F31" s="12" t="s">
        <v>103</v>
      </c>
      <c r="G31" s="12" t="s">
        <v>103</v>
      </c>
      <c r="H31" s="12" t="s">
        <v>102</v>
      </c>
      <c r="I31" s="12" t="s">
        <v>102</v>
      </c>
      <c r="J31" s="12" t="s">
        <v>102</v>
      </c>
      <c r="K31" s="12" t="s">
        <v>102</v>
      </c>
      <c r="L31" s="12" t="s">
        <v>102</v>
      </c>
      <c r="M31" s="12" t="s">
        <v>103</v>
      </c>
      <c r="N31" s="12" t="s">
        <v>103</v>
      </c>
      <c r="O31" s="12" t="s">
        <v>102</v>
      </c>
      <c r="P31" s="12" t="s">
        <v>102</v>
      </c>
      <c r="Q31" s="12" t="s">
        <v>102</v>
      </c>
      <c r="R31" s="12" t="s">
        <v>102</v>
      </c>
      <c r="S31" s="12" t="s">
        <v>102</v>
      </c>
      <c r="T31" s="12" t="s">
        <v>103</v>
      </c>
      <c r="U31" s="12" t="s">
        <v>103</v>
      </c>
      <c r="V31" s="12" t="s">
        <v>108</v>
      </c>
      <c r="W31" s="12" t="s">
        <v>108</v>
      </c>
      <c r="X31" s="12" t="s">
        <v>108</v>
      </c>
      <c r="Y31" s="12" t="s">
        <v>108</v>
      </c>
      <c r="Z31" s="12" t="s">
        <v>108</v>
      </c>
      <c r="AA31" s="12" t="s">
        <v>103</v>
      </c>
      <c r="AB31" s="12" t="s">
        <v>103</v>
      </c>
      <c r="AC31" s="12" t="s">
        <v>102</v>
      </c>
      <c r="AD31" s="12" t="s">
        <v>102</v>
      </c>
      <c r="AE31" s="12" t="s">
        <v>102</v>
      </c>
      <c r="AF31" s="12" t="s">
        <v>102</v>
      </c>
      <c r="AG31" s="19" t="s">
        <v>106</v>
      </c>
      <c r="AH31" s="16">
        <f>COUNTIF(C31:AG31,"P")</f>
      </c>
      <c r="AI31" s="16">
        <f>COUNTIF(C31:AG31,"V")</f>
      </c>
      <c r="AJ31" s="16">
        <f>COUNTIF(C31:AG31,"S")</f>
      </c>
      <c r="AK31" s="16">
        <f>COUNTIF(C31:AG31,"H")</f>
      </c>
      <c r="AL31" s="16">
        <f>COUNTIF(C31:AG31,"U")</f>
      </c>
      <c r="AM31" s="16">
        <f>COUNTIF(C31:AG31,"O")</f>
      </c>
      <c r="AN31" s="17">
        <f>SUM(AH31:AM31)</f>
      </c>
      <c r="AO31" s="18">
        <f>A31&amp;"|"&amp;B31</f>
      </c>
    </row>
    <row r="32" spans="1:41" x14ac:dyDescent="0.25">
      <c r="A32" s="13" t="s">
        <v>47</v>
      </c>
      <c r="B32" s="12" t="s">
        <v>110</v>
      </c>
      <c r="C32" s="12" t="s">
        <v>102</v>
      </c>
      <c r="D32" s="12" t="s">
        <v>103</v>
      </c>
      <c r="E32" s="12" t="s">
        <v>103</v>
      </c>
      <c r="F32" s="12" t="s">
        <v>102</v>
      </c>
      <c r="G32" s="12" t="s">
        <v>102</v>
      </c>
      <c r="H32" s="12" t="s">
        <v>105</v>
      </c>
      <c r="I32" s="12" t="s">
        <v>102</v>
      </c>
      <c r="J32" s="12" t="s">
        <v>102</v>
      </c>
      <c r="K32" s="12" t="s">
        <v>103</v>
      </c>
      <c r="L32" s="12" t="s">
        <v>103</v>
      </c>
      <c r="M32" s="12" t="s">
        <v>102</v>
      </c>
      <c r="N32" s="12" t="s">
        <v>102</v>
      </c>
      <c r="O32" s="12" t="s">
        <v>102</v>
      </c>
      <c r="P32" s="12" t="s">
        <v>102</v>
      </c>
      <c r="Q32" s="12" t="s">
        <v>102</v>
      </c>
      <c r="R32" s="12" t="s">
        <v>103</v>
      </c>
      <c r="S32" s="12" t="s">
        <v>103</v>
      </c>
      <c r="T32" s="12" t="s">
        <v>102</v>
      </c>
      <c r="U32" s="12" t="s">
        <v>102</v>
      </c>
      <c r="V32" s="12" t="s">
        <v>102</v>
      </c>
      <c r="W32" s="12" t="s">
        <v>102</v>
      </c>
      <c r="X32" s="12" t="s">
        <v>102</v>
      </c>
      <c r="Y32" s="12" t="s">
        <v>103</v>
      </c>
      <c r="Z32" s="12" t="s">
        <v>103</v>
      </c>
      <c r="AA32" s="12" t="s">
        <v>101</v>
      </c>
      <c r="AB32" s="12" t="s">
        <v>102</v>
      </c>
      <c r="AC32" s="12" t="s">
        <v>102</v>
      </c>
      <c r="AD32" s="12" t="s">
        <v>102</v>
      </c>
      <c r="AE32" s="12" t="s">
        <v>102</v>
      </c>
      <c r="AF32" s="12" t="s">
        <v>103</v>
      </c>
      <c r="AG32" s="12" t="s">
        <v>103</v>
      </c>
      <c r="AH32" s="16">
        <f>COUNTIF(C32:AG32,"P")</f>
      </c>
      <c r="AI32" s="16">
        <f>COUNTIF(C32:AG32,"V")</f>
      </c>
      <c r="AJ32" s="16">
        <f>COUNTIF(C32:AG32,"S")</f>
      </c>
      <c r="AK32" s="16">
        <f>COUNTIF(C32:AG32,"H")</f>
      </c>
      <c r="AL32" s="16">
        <f>COUNTIF(C32:AG32,"U")</f>
      </c>
      <c r="AM32" s="16">
        <f>COUNTIF(C32:AG32,"O")</f>
      </c>
      <c r="AN32" s="17">
        <f>SUM(AH32:AM32)</f>
      </c>
      <c r="AO32" s="18">
        <f>A32&amp;"|"&amp;B32</f>
      </c>
    </row>
    <row r="33" spans="1:41" x14ac:dyDescent="0.25">
      <c r="A33" s="13" t="s">
        <v>47</v>
      </c>
      <c r="B33" s="12" t="s">
        <v>111</v>
      </c>
      <c r="C33" s="12" t="s">
        <v>102</v>
      </c>
      <c r="D33" s="12" t="s">
        <v>102</v>
      </c>
      <c r="E33" s="12" t="s">
        <v>102</v>
      </c>
      <c r="F33" s="12" t="s">
        <v>102</v>
      </c>
      <c r="G33" s="12" t="s">
        <v>102</v>
      </c>
      <c r="H33" s="12" t="s">
        <v>103</v>
      </c>
      <c r="I33" s="12" t="s">
        <v>103</v>
      </c>
      <c r="J33" s="12" t="s">
        <v>102</v>
      </c>
      <c r="K33" s="12" t="s">
        <v>102</v>
      </c>
      <c r="L33" s="12" t="s">
        <v>102</v>
      </c>
      <c r="M33" s="12" t="s">
        <v>102</v>
      </c>
      <c r="N33" s="12" t="s">
        <v>102</v>
      </c>
      <c r="O33" s="12" t="s">
        <v>103</v>
      </c>
      <c r="P33" s="12" t="s">
        <v>103</v>
      </c>
      <c r="Q33" s="12" t="s">
        <v>102</v>
      </c>
      <c r="R33" s="12" t="s">
        <v>102</v>
      </c>
      <c r="S33" s="12" t="s">
        <v>102</v>
      </c>
      <c r="T33" s="12" t="s">
        <v>102</v>
      </c>
      <c r="U33" s="12" t="s">
        <v>102</v>
      </c>
      <c r="V33" s="12" t="s">
        <v>103</v>
      </c>
      <c r="W33" s="12" t="s">
        <v>103</v>
      </c>
      <c r="X33" s="12" t="s">
        <v>102</v>
      </c>
      <c r="Y33" s="12" t="s">
        <v>102</v>
      </c>
      <c r="Z33" s="12" t="s">
        <v>102</v>
      </c>
      <c r="AA33" s="12" t="s">
        <v>102</v>
      </c>
      <c r="AB33" s="12" t="s">
        <v>102</v>
      </c>
      <c r="AC33" s="12" t="s">
        <v>103</v>
      </c>
      <c r="AD33" s="12" t="s">
        <v>103</v>
      </c>
      <c r="AE33" s="12" t="s">
        <v>102</v>
      </c>
      <c r="AF33" s="12" t="s">
        <v>102</v>
      </c>
      <c r="AG33" s="19" t="s">
        <v>106</v>
      </c>
      <c r="AH33" s="16">
        <f>COUNTIF(C33:AG33,"P")</f>
      </c>
      <c r="AI33" s="16">
        <f>COUNTIF(C33:AG33,"V")</f>
      </c>
      <c r="AJ33" s="16">
        <f>COUNTIF(C33:AG33,"S")</f>
      </c>
      <c r="AK33" s="16">
        <f>COUNTIF(C33:AG33,"H")</f>
      </c>
      <c r="AL33" s="16">
        <f>COUNTIF(C33:AG33,"U")</f>
      </c>
      <c r="AM33" s="16">
        <f>COUNTIF(C33:AG33,"O")</f>
      </c>
      <c r="AN33" s="17">
        <f>SUM(AH33:AM33)</f>
      </c>
      <c r="AO33" s="18">
        <f>A33&amp;"|"&amp;B33</f>
      </c>
    </row>
    <row r="34" spans="1:41" x14ac:dyDescent="0.25">
      <c r="A34" s="13" t="s">
        <v>47</v>
      </c>
      <c r="B34" s="12" t="s">
        <v>112</v>
      </c>
      <c r="C34" s="12" t="s">
        <v>102</v>
      </c>
      <c r="D34" s="12" t="s">
        <v>102</v>
      </c>
      <c r="E34" s="12" t="s">
        <v>101</v>
      </c>
      <c r="F34" s="12" t="s">
        <v>103</v>
      </c>
      <c r="G34" s="12" t="s">
        <v>103</v>
      </c>
      <c r="H34" s="12" t="s">
        <v>102</v>
      </c>
      <c r="I34" s="12" t="s">
        <v>102</v>
      </c>
      <c r="J34" s="12" t="s">
        <v>102</v>
      </c>
      <c r="K34" s="12" t="s">
        <v>102</v>
      </c>
      <c r="L34" s="12" t="s">
        <v>102</v>
      </c>
      <c r="M34" s="12" t="s">
        <v>103</v>
      </c>
      <c r="N34" s="12" t="s">
        <v>103</v>
      </c>
      <c r="O34" s="12" t="s">
        <v>102</v>
      </c>
      <c r="P34" s="12" t="s">
        <v>102</v>
      </c>
      <c r="Q34" s="12" t="s">
        <v>102</v>
      </c>
      <c r="R34" s="12" t="s">
        <v>102</v>
      </c>
      <c r="S34" s="12" t="s">
        <v>102</v>
      </c>
      <c r="T34" s="12" t="s">
        <v>103</v>
      </c>
      <c r="U34" s="12" t="s">
        <v>103</v>
      </c>
      <c r="V34" s="12" t="s">
        <v>102</v>
      </c>
      <c r="W34" s="12" t="s">
        <v>102</v>
      </c>
      <c r="X34" s="12" t="s">
        <v>102</v>
      </c>
      <c r="Y34" s="12" t="s">
        <v>102</v>
      </c>
      <c r="Z34" s="12" t="s">
        <v>102</v>
      </c>
      <c r="AA34" s="12" t="s">
        <v>103</v>
      </c>
      <c r="AB34" s="12" t="s">
        <v>103</v>
      </c>
      <c r="AC34" s="12" t="s">
        <v>102</v>
      </c>
      <c r="AD34" s="12" t="s">
        <v>102</v>
      </c>
      <c r="AE34" s="12" t="s">
        <v>102</v>
      </c>
      <c r="AF34" s="12" t="s">
        <v>102</v>
      </c>
      <c r="AG34" s="12" t="s">
        <v>102</v>
      </c>
      <c r="AH34" s="16">
        <f>COUNTIF(C34:AG34,"P")</f>
      </c>
      <c r="AI34" s="16">
        <f>COUNTIF(C34:AG34,"V")</f>
      </c>
      <c r="AJ34" s="16">
        <f>COUNTIF(C34:AG34,"S")</f>
      </c>
      <c r="AK34" s="16">
        <f>COUNTIF(C34:AG34,"H")</f>
      </c>
      <c r="AL34" s="16">
        <f>COUNTIF(C34:AG34,"U")</f>
      </c>
      <c r="AM34" s="16">
        <f>COUNTIF(C34:AG34,"O")</f>
      </c>
      <c r="AN34" s="17">
        <f>SUM(AH34:AM34)</f>
      </c>
      <c r="AO34" s="18">
        <f>A34&amp;"|"&amp;B34</f>
      </c>
    </row>
    <row r="35" spans="1:41" x14ac:dyDescent="0.25">
      <c r="A35" s="13" t="s">
        <v>47</v>
      </c>
      <c r="B35" s="12" t="s">
        <v>113</v>
      </c>
      <c r="C35" s="12" t="s">
        <v>103</v>
      </c>
      <c r="D35" s="12" t="s">
        <v>103</v>
      </c>
      <c r="E35" s="12" t="s">
        <v>102</v>
      </c>
      <c r="F35" s="12" t="s">
        <v>102</v>
      </c>
      <c r="G35" s="12" t="s">
        <v>102</v>
      </c>
      <c r="H35" s="12" t="s">
        <v>102</v>
      </c>
      <c r="I35" s="12" t="s">
        <v>102</v>
      </c>
      <c r="J35" s="12" t="s">
        <v>103</v>
      </c>
      <c r="K35" s="12" t="s">
        <v>103</v>
      </c>
      <c r="L35" s="12" t="s">
        <v>102</v>
      </c>
      <c r="M35" s="12" t="s">
        <v>102</v>
      </c>
      <c r="N35" s="12" t="s">
        <v>102</v>
      </c>
      <c r="O35" s="12" t="s">
        <v>102</v>
      </c>
      <c r="P35" s="12" t="s">
        <v>102</v>
      </c>
      <c r="Q35" s="12" t="s">
        <v>103</v>
      </c>
      <c r="R35" s="12" t="s">
        <v>103</v>
      </c>
      <c r="S35" s="12" t="s">
        <v>102</v>
      </c>
      <c r="T35" s="12" t="s">
        <v>102</v>
      </c>
      <c r="U35" s="12" t="s">
        <v>102</v>
      </c>
      <c r="V35" s="12" t="s">
        <v>102</v>
      </c>
      <c r="W35" s="12" t="s">
        <v>102</v>
      </c>
      <c r="X35" s="12" t="s">
        <v>103</v>
      </c>
      <c r="Y35" s="12" t="s">
        <v>103</v>
      </c>
      <c r="Z35" s="12" t="s">
        <v>102</v>
      </c>
      <c r="AA35" s="12" t="s">
        <v>102</v>
      </c>
      <c r="AB35" s="12" t="s">
        <v>102</v>
      </c>
      <c r="AC35" s="12" t="s">
        <v>102</v>
      </c>
      <c r="AD35" s="12" t="s">
        <v>102</v>
      </c>
      <c r="AE35" s="12" t="s">
        <v>103</v>
      </c>
      <c r="AF35" s="12" t="s">
        <v>103</v>
      </c>
      <c r="AG35" s="12" t="s">
        <v>102</v>
      </c>
      <c r="AH35" s="16">
        <f>COUNTIF(C35:AG35,"P")</f>
      </c>
      <c r="AI35" s="16">
        <f>COUNTIF(C35:AG35,"V")</f>
      </c>
      <c r="AJ35" s="16">
        <f>COUNTIF(C35:AG35,"S")</f>
      </c>
      <c r="AK35" s="16">
        <f>COUNTIF(C35:AG35,"H")</f>
      </c>
      <c r="AL35" s="16">
        <f>COUNTIF(C35:AG35,"U")</f>
      </c>
      <c r="AM35" s="16">
        <f>COUNTIF(C35:AG35,"O")</f>
      </c>
      <c r="AN35" s="17">
        <f>SUM(AH35:AM35)</f>
      </c>
      <c r="AO35" s="18">
        <f>A35&amp;"|"&amp;B35</f>
      </c>
    </row>
    <row r="36" spans="1:41" x14ac:dyDescent="0.25">
      <c r="A36" s="13" t="s">
        <v>47</v>
      </c>
      <c r="B36" s="12" t="s">
        <v>114</v>
      </c>
      <c r="C36" s="12" t="s">
        <v>102</v>
      </c>
      <c r="D36" s="12" t="s">
        <v>102</v>
      </c>
      <c r="E36" s="12" t="s">
        <v>102</v>
      </c>
      <c r="F36" s="12" t="s">
        <v>102</v>
      </c>
      <c r="G36" s="12" t="s">
        <v>103</v>
      </c>
      <c r="H36" s="12" t="s">
        <v>103</v>
      </c>
      <c r="I36" s="12" t="s">
        <v>101</v>
      </c>
      <c r="J36" s="12" t="s">
        <v>102</v>
      </c>
      <c r="K36" s="12" t="s">
        <v>102</v>
      </c>
      <c r="L36" s="12" t="s">
        <v>102</v>
      </c>
      <c r="M36" s="12" t="s">
        <v>102</v>
      </c>
      <c r="N36" s="12" t="s">
        <v>103</v>
      </c>
      <c r="O36" s="12" t="s">
        <v>103</v>
      </c>
      <c r="P36" s="12" t="s">
        <v>102</v>
      </c>
      <c r="Q36" s="12" t="s">
        <v>102</v>
      </c>
      <c r="R36" s="12" t="s">
        <v>102</v>
      </c>
      <c r="S36" s="12" t="s">
        <v>102</v>
      </c>
      <c r="T36" s="12" t="s">
        <v>102</v>
      </c>
      <c r="U36" s="12" t="s">
        <v>103</v>
      </c>
      <c r="V36" s="12" t="s">
        <v>103</v>
      </c>
      <c r="W36" s="12" t="s">
        <v>102</v>
      </c>
      <c r="X36" s="12" t="s">
        <v>102</v>
      </c>
      <c r="Y36" s="12" t="s">
        <v>102</v>
      </c>
      <c r="Z36" s="12" t="s">
        <v>102</v>
      </c>
      <c r="AA36" s="12" t="s">
        <v>102</v>
      </c>
      <c r="AB36" s="12" t="s">
        <v>103</v>
      </c>
      <c r="AC36" s="12" t="s">
        <v>103</v>
      </c>
      <c r="AD36" s="12" t="s">
        <v>102</v>
      </c>
      <c r="AE36" s="12" t="s">
        <v>102</v>
      </c>
      <c r="AF36" s="12" t="s">
        <v>102</v>
      </c>
      <c r="AG36" s="19" t="s">
        <v>106</v>
      </c>
      <c r="AH36" s="16">
        <f>COUNTIF(C36:AG36,"P")</f>
      </c>
      <c r="AI36" s="16">
        <f>COUNTIF(C36:AG36,"V")</f>
      </c>
      <c r="AJ36" s="16">
        <f>COUNTIF(C36:AG36,"S")</f>
      </c>
      <c r="AK36" s="16">
        <f>COUNTIF(C36:AG36,"H")</f>
      </c>
      <c r="AL36" s="16">
        <f>COUNTIF(C36:AG36,"U")</f>
      </c>
      <c r="AM36" s="16">
        <f>COUNTIF(C36:AG36,"O")</f>
      </c>
      <c r="AN36" s="17">
        <f>SUM(AH36:AM36)</f>
      </c>
      <c r="AO36" s="18">
        <f>A36&amp;"|"&amp;B36</f>
      </c>
    </row>
    <row r="37" spans="1:41" x14ac:dyDescent="0.25">
      <c r="A37" s="13" t="s">
        <v>47</v>
      </c>
      <c r="B37" s="12" t="s">
        <v>115</v>
      </c>
      <c r="C37" s="12" t="s">
        <v>102</v>
      </c>
      <c r="D37" s="12" t="s">
        <v>102</v>
      </c>
      <c r="E37" s="12" t="s">
        <v>103</v>
      </c>
      <c r="F37" s="12" t="s">
        <v>103</v>
      </c>
      <c r="G37" s="12" t="s">
        <v>102</v>
      </c>
      <c r="H37" s="12" t="s">
        <v>102</v>
      </c>
      <c r="I37" s="12" t="s">
        <v>102</v>
      </c>
      <c r="J37" s="12" t="s">
        <v>102</v>
      </c>
      <c r="K37" s="12" t="s">
        <v>102</v>
      </c>
      <c r="L37" s="12" t="s">
        <v>103</v>
      </c>
      <c r="M37" s="12" t="s">
        <v>103</v>
      </c>
      <c r="N37" s="12" t="s">
        <v>102</v>
      </c>
      <c r="O37" s="12" t="s">
        <v>102</v>
      </c>
      <c r="P37" s="12" t="s">
        <v>102</v>
      </c>
      <c r="Q37" s="12" t="s">
        <v>102</v>
      </c>
      <c r="R37" s="12" t="s">
        <v>102</v>
      </c>
      <c r="S37" s="12" t="s">
        <v>103</v>
      </c>
      <c r="T37" s="12" t="s">
        <v>103</v>
      </c>
      <c r="U37" s="12" t="s">
        <v>102</v>
      </c>
      <c r="V37" s="12" t="s">
        <v>102</v>
      </c>
      <c r="W37" s="12" t="s">
        <v>102</v>
      </c>
      <c r="X37" s="12" t="s">
        <v>102</v>
      </c>
      <c r="Y37" s="12" t="s">
        <v>102</v>
      </c>
      <c r="Z37" s="12" t="s">
        <v>103</v>
      </c>
      <c r="AA37" s="12" t="s">
        <v>103</v>
      </c>
      <c r="AB37" s="12" t="s">
        <v>102</v>
      </c>
      <c r="AC37" s="12" t="s">
        <v>102</v>
      </c>
      <c r="AD37" s="12" t="s">
        <v>102</v>
      </c>
      <c r="AE37" s="12" t="s">
        <v>102</v>
      </c>
      <c r="AF37" s="12" t="s">
        <v>102</v>
      </c>
      <c r="AG37" s="12" t="s">
        <v>103</v>
      </c>
      <c r="AH37" s="16">
        <f>COUNTIF(C37:AG37,"P")</f>
      </c>
      <c r="AI37" s="16">
        <f>COUNTIF(C37:AG37,"V")</f>
      </c>
      <c r="AJ37" s="16">
        <f>COUNTIF(C37:AG37,"S")</f>
      </c>
      <c r="AK37" s="16">
        <f>COUNTIF(C37:AG37,"H")</f>
      </c>
      <c r="AL37" s="16">
        <f>COUNTIF(C37:AG37,"U")</f>
      </c>
      <c r="AM37" s="16">
        <f>COUNTIF(C37:AG37,"O")</f>
      </c>
      <c r="AN37" s="17">
        <f>SUM(AH37:AM37)</f>
      </c>
      <c r="AO37" s="18">
        <f>A37&amp;"|"&amp;B37</f>
      </c>
    </row>
    <row r="38" spans="1:41" x14ac:dyDescent="0.25">
      <c r="A38" s="13" t="s">
        <v>47</v>
      </c>
      <c r="B38" s="12" t="s">
        <v>116</v>
      </c>
      <c r="C38" s="12" t="s">
        <v>103</v>
      </c>
      <c r="D38" s="12" t="s">
        <v>102</v>
      </c>
      <c r="E38" s="12" t="s">
        <v>102</v>
      </c>
      <c r="F38" s="12" t="s">
        <v>102</v>
      </c>
      <c r="G38" s="12" t="s">
        <v>102</v>
      </c>
      <c r="H38" s="12" t="s">
        <v>102</v>
      </c>
      <c r="I38" s="12" t="s">
        <v>103</v>
      </c>
      <c r="J38" s="12" t="s">
        <v>103</v>
      </c>
      <c r="K38" s="12" t="s">
        <v>102</v>
      </c>
      <c r="L38" s="12" t="s">
        <v>102</v>
      </c>
      <c r="M38" s="12" t="s">
        <v>102</v>
      </c>
      <c r="N38" s="12" t="s">
        <v>102</v>
      </c>
      <c r="O38" s="12" t="s">
        <v>102</v>
      </c>
      <c r="P38" s="12" t="s">
        <v>103</v>
      </c>
      <c r="Q38" s="12" t="s">
        <v>103</v>
      </c>
      <c r="R38" s="12" t="s">
        <v>102</v>
      </c>
      <c r="S38" s="12" t="s">
        <v>102</v>
      </c>
      <c r="T38" s="12" t="s">
        <v>102</v>
      </c>
      <c r="U38" s="12" t="s">
        <v>102</v>
      </c>
      <c r="V38" s="12" t="s">
        <v>102</v>
      </c>
      <c r="W38" s="12" t="s">
        <v>103</v>
      </c>
      <c r="X38" s="12" t="s">
        <v>103</v>
      </c>
      <c r="Y38" s="12" t="s">
        <v>102</v>
      </c>
      <c r="Z38" s="12" t="s">
        <v>102</v>
      </c>
      <c r="AA38" s="12" t="s">
        <v>102</v>
      </c>
      <c r="AB38" s="12" t="s">
        <v>101</v>
      </c>
      <c r="AC38" s="12" t="s">
        <v>102</v>
      </c>
      <c r="AD38" s="12" t="s">
        <v>103</v>
      </c>
      <c r="AE38" s="12" t="s">
        <v>103</v>
      </c>
      <c r="AF38" s="12" t="s">
        <v>102</v>
      </c>
      <c r="AG38" s="19" t="s">
        <v>106</v>
      </c>
      <c r="AH38" s="16">
        <f>COUNTIF(C38:AG38,"P")</f>
      </c>
      <c r="AI38" s="16">
        <f>COUNTIF(C38:AG38,"V")</f>
      </c>
      <c r="AJ38" s="16">
        <f>COUNTIF(C38:AG38,"S")</f>
      </c>
      <c r="AK38" s="16">
        <f>COUNTIF(C38:AG38,"H")</f>
      </c>
      <c r="AL38" s="16">
        <f>COUNTIF(C38:AG38,"U")</f>
      </c>
      <c r="AM38" s="16">
        <f>COUNTIF(C38:AG38,"O")</f>
      </c>
      <c r="AN38" s="17">
        <f>SUM(AH38:AM38)</f>
      </c>
      <c r="AO38" s="18">
        <f>A38&amp;"|"&amp;B38</f>
      </c>
    </row>
    <row r="39" spans="1:41" x14ac:dyDescent="0.25">
      <c r="A39" s="13" t="s">
        <v>47</v>
      </c>
      <c r="B39" s="12" t="s">
        <v>117</v>
      </c>
      <c r="C39" s="12" t="s">
        <v>102</v>
      </c>
      <c r="D39" s="12" t="s">
        <v>102</v>
      </c>
      <c r="E39" s="12" t="s">
        <v>102</v>
      </c>
      <c r="F39" s="12" t="s">
        <v>102</v>
      </c>
      <c r="G39" s="12" t="s">
        <v>103</v>
      </c>
      <c r="H39" s="12" t="s">
        <v>103</v>
      </c>
      <c r="I39" s="12" t="s">
        <v>102</v>
      </c>
      <c r="J39" s="12" t="s">
        <v>102</v>
      </c>
      <c r="K39" s="12" t="s">
        <v>102</v>
      </c>
      <c r="L39" s="12" t="s">
        <v>102</v>
      </c>
      <c r="M39" s="12" t="s">
        <v>102</v>
      </c>
      <c r="N39" s="12" t="s">
        <v>103</v>
      </c>
      <c r="O39" s="12" t="s">
        <v>103</v>
      </c>
      <c r="P39" s="12" t="s">
        <v>102</v>
      </c>
      <c r="Q39" s="12" t="s">
        <v>102</v>
      </c>
      <c r="R39" s="12" t="s">
        <v>102</v>
      </c>
      <c r="S39" s="12" t="s">
        <v>102</v>
      </c>
      <c r="T39" s="12" t="s">
        <v>102</v>
      </c>
      <c r="U39" s="12" t="s">
        <v>103</v>
      </c>
      <c r="V39" s="12" t="s">
        <v>103</v>
      </c>
      <c r="W39" s="12" t="s">
        <v>102</v>
      </c>
      <c r="X39" s="12" t="s">
        <v>102</v>
      </c>
      <c r="Y39" s="12" t="s">
        <v>102</v>
      </c>
      <c r="Z39" s="12" t="s">
        <v>102</v>
      </c>
      <c r="AA39" s="12" t="s">
        <v>101</v>
      </c>
      <c r="AB39" s="12" t="s">
        <v>103</v>
      </c>
      <c r="AC39" s="12" t="s">
        <v>103</v>
      </c>
      <c r="AD39" s="12" t="s">
        <v>102</v>
      </c>
      <c r="AE39" s="12" t="s">
        <v>102</v>
      </c>
      <c r="AF39" s="12" t="s">
        <v>102</v>
      </c>
      <c r="AG39" s="12" t="s">
        <v>102</v>
      </c>
      <c r="AH39" s="16">
        <f>COUNTIF(C39:AG39,"P")</f>
      </c>
      <c r="AI39" s="16">
        <f>COUNTIF(C39:AG39,"V")</f>
      </c>
      <c r="AJ39" s="16">
        <f>COUNTIF(C39:AG39,"S")</f>
      </c>
      <c r="AK39" s="16">
        <f>COUNTIF(C39:AG39,"H")</f>
      </c>
      <c r="AL39" s="16">
        <f>COUNTIF(C39:AG39,"U")</f>
      </c>
      <c r="AM39" s="16">
        <f>COUNTIF(C39:AG39,"O")</f>
      </c>
      <c r="AN39" s="17">
        <f>SUM(AH39:AM39)</f>
      </c>
      <c r="AO39" s="18">
        <f>A39&amp;"|"&amp;B39</f>
      </c>
    </row>
    <row r="40" spans="1:41" x14ac:dyDescent="0.25">
      <c r="A40" s="13" t="s">
        <v>51</v>
      </c>
      <c r="B40" s="12" t="s">
        <v>100</v>
      </c>
      <c r="C40" s="12" t="s">
        <v>101</v>
      </c>
      <c r="D40" s="12" t="s">
        <v>102</v>
      </c>
      <c r="E40" s="12" t="s">
        <v>103</v>
      </c>
      <c r="F40" s="12" t="s">
        <v>103</v>
      </c>
      <c r="G40" s="12" t="s">
        <v>102</v>
      </c>
      <c r="H40" s="12" t="s">
        <v>102</v>
      </c>
      <c r="I40" s="12" t="s">
        <v>102</v>
      </c>
      <c r="J40" s="12" t="s">
        <v>102</v>
      </c>
      <c r="K40" s="12" t="s">
        <v>102</v>
      </c>
      <c r="L40" s="12" t="s">
        <v>103</v>
      </c>
      <c r="M40" s="12" t="s">
        <v>103</v>
      </c>
      <c r="N40" s="12" t="s">
        <v>102</v>
      </c>
      <c r="O40" s="12" t="s">
        <v>102</v>
      </c>
      <c r="P40" s="12" t="s">
        <v>102</v>
      </c>
      <c r="Q40" s="12" t="s">
        <v>102</v>
      </c>
      <c r="R40" s="12" t="s">
        <v>102</v>
      </c>
      <c r="S40" s="12" t="s">
        <v>103</v>
      </c>
      <c r="T40" s="12" t="s">
        <v>103</v>
      </c>
      <c r="U40" s="12" t="s">
        <v>102</v>
      </c>
      <c r="V40" s="12" t="s">
        <v>102</v>
      </c>
      <c r="W40" s="12" t="s">
        <v>102</v>
      </c>
      <c r="X40" s="12" t="s">
        <v>102</v>
      </c>
      <c r="Y40" s="12" t="s">
        <v>102</v>
      </c>
      <c r="Z40" s="12" t="s">
        <v>103</v>
      </c>
      <c r="AA40" s="12" t="s">
        <v>103</v>
      </c>
      <c r="AB40" s="12" t="s">
        <v>102</v>
      </c>
      <c r="AC40" s="12" t="s">
        <v>102</v>
      </c>
      <c r="AD40" s="12" t="s">
        <v>102</v>
      </c>
      <c r="AE40" s="12" t="s">
        <v>102</v>
      </c>
      <c r="AF40" s="12" t="s">
        <v>102</v>
      </c>
      <c r="AG40" s="12" t="s">
        <v>103</v>
      </c>
      <c r="AH40" s="16">
        <f>COUNTIF(C40:AG40,"P")</f>
      </c>
      <c r="AI40" s="16">
        <f>COUNTIF(C40:AG40,"V")</f>
      </c>
      <c r="AJ40" s="16">
        <f>COUNTIF(C40:AG40,"S")</f>
      </c>
      <c r="AK40" s="16">
        <f>COUNTIF(C40:AG40,"H")</f>
      </c>
      <c r="AL40" s="16">
        <f>COUNTIF(C40:AG40,"U")</f>
      </c>
      <c r="AM40" s="16">
        <f>COUNTIF(C40:AG40,"O")</f>
      </c>
      <c r="AN40" s="17">
        <f>SUM(AH40:AM40)</f>
      </c>
      <c r="AO40" s="18">
        <f>A40&amp;"|"&amp;B40</f>
      </c>
    </row>
    <row r="41" spans="1:41" x14ac:dyDescent="0.25">
      <c r="A41" s="13" t="s">
        <v>51</v>
      </c>
      <c r="B41" s="12" t="s">
        <v>104</v>
      </c>
      <c r="C41" s="12" t="s">
        <v>103</v>
      </c>
      <c r="D41" s="12" t="s">
        <v>102</v>
      </c>
      <c r="E41" s="12" t="s">
        <v>102</v>
      </c>
      <c r="F41" s="12" t="s">
        <v>102</v>
      </c>
      <c r="G41" s="12" t="s">
        <v>102</v>
      </c>
      <c r="H41" s="12" t="s">
        <v>102</v>
      </c>
      <c r="I41" s="12" t="s">
        <v>103</v>
      </c>
      <c r="J41" s="12" t="s">
        <v>103</v>
      </c>
      <c r="K41" s="12" t="s">
        <v>102</v>
      </c>
      <c r="L41" s="12" t="s">
        <v>102</v>
      </c>
      <c r="M41" s="12" t="s">
        <v>102</v>
      </c>
      <c r="N41" s="12" t="s">
        <v>102</v>
      </c>
      <c r="O41" s="12" t="s">
        <v>102</v>
      </c>
      <c r="P41" s="12" t="s">
        <v>103</v>
      </c>
      <c r="Q41" s="12" t="s">
        <v>103</v>
      </c>
      <c r="R41" s="12" t="s">
        <v>102</v>
      </c>
      <c r="S41" s="12" t="s">
        <v>102</v>
      </c>
      <c r="T41" s="12" t="s">
        <v>102</v>
      </c>
      <c r="U41" s="12" t="s">
        <v>102</v>
      </c>
      <c r="V41" s="12" t="s">
        <v>102</v>
      </c>
      <c r="W41" s="12" t="s">
        <v>103</v>
      </c>
      <c r="X41" s="12" t="s">
        <v>103</v>
      </c>
      <c r="Y41" s="12" t="s">
        <v>102</v>
      </c>
      <c r="Z41" s="12" t="s">
        <v>102</v>
      </c>
      <c r="AA41" s="12" t="s">
        <v>105</v>
      </c>
      <c r="AB41" s="12" t="s">
        <v>102</v>
      </c>
      <c r="AC41" s="12" t="s">
        <v>102</v>
      </c>
      <c r="AD41" s="12" t="s">
        <v>103</v>
      </c>
      <c r="AE41" s="19" t="s">
        <v>106</v>
      </c>
      <c r="AF41" s="19" t="s">
        <v>106</v>
      </c>
      <c r="AG41" s="19" t="s">
        <v>106</v>
      </c>
      <c r="AH41" s="16">
        <f>COUNTIF(C41:AG41,"P")</f>
      </c>
      <c r="AI41" s="16">
        <f>COUNTIF(C41:AG41,"V")</f>
      </c>
      <c r="AJ41" s="16">
        <f>COUNTIF(C41:AG41,"S")</f>
      </c>
      <c r="AK41" s="16">
        <f>COUNTIF(C41:AG41,"H")</f>
      </c>
      <c r="AL41" s="16">
        <f>COUNTIF(C41:AG41,"U")</f>
      </c>
      <c r="AM41" s="16">
        <f>COUNTIF(C41:AG41,"O")</f>
      </c>
      <c r="AN41" s="17">
        <f>SUM(AH41:AM41)</f>
      </c>
      <c r="AO41" s="18">
        <f>A41&amp;"|"&amp;B41</f>
      </c>
    </row>
    <row r="42" spans="1:41" x14ac:dyDescent="0.25">
      <c r="A42" s="13" t="s">
        <v>51</v>
      </c>
      <c r="B42" s="12" t="s">
        <v>107</v>
      </c>
      <c r="C42" s="12" t="s">
        <v>103</v>
      </c>
      <c r="D42" s="12" t="s">
        <v>102</v>
      </c>
      <c r="E42" s="12" t="s">
        <v>102</v>
      </c>
      <c r="F42" s="12" t="s">
        <v>102</v>
      </c>
      <c r="G42" s="12" t="s">
        <v>102</v>
      </c>
      <c r="H42" s="12" t="s">
        <v>102</v>
      </c>
      <c r="I42" s="12" t="s">
        <v>103</v>
      </c>
      <c r="J42" s="12" t="s">
        <v>103</v>
      </c>
      <c r="K42" s="12" t="s">
        <v>102</v>
      </c>
      <c r="L42" s="12" t="s">
        <v>102</v>
      </c>
      <c r="M42" s="12" t="s">
        <v>102</v>
      </c>
      <c r="N42" s="12" t="s">
        <v>102</v>
      </c>
      <c r="O42" s="12" t="s">
        <v>102</v>
      </c>
      <c r="P42" s="12" t="s">
        <v>103</v>
      </c>
      <c r="Q42" s="12" t="s">
        <v>103</v>
      </c>
      <c r="R42" s="12" t="s">
        <v>102</v>
      </c>
      <c r="S42" s="12" t="s">
        <v>102</v>
      </c>
      <c r="T42" s="12" t="s">
        <v>102</v>
      </c>
      <c r="U42" s="12" t="s">
        <v>102</v>
      </c>
      <c r="V42" s="12" t="s">
        <v>102</v>
      </c>
      <c r="W42" s="12" t="s">
        <v>103</v>
      </c>
      <c r="X42" s="12" t="s">
        <v>103</v>
      </c>
      <c r="Y42" s="12" t="s">
        <v>102</v>
      </c>
      <c r="Z42" s="12" t="s">
        <v>102</v>
      </c>
      <c r="AA42" s="12" t="s">
        <v>102</v>
      </c>
      <c r="AB42" s="12" t="s">
        <v>102</v>
      </c>
      <c r="AC42" s="12" t="s">
        <v>102</v>
      </c>
      <c r="AD42" s="12" t="s">
        <v>103</v>
      </c>
      <c r="AE42" s="12" t="s">
        <v>103</v>
      </c>
      <c r="AF42" s="12" t="s">
        <v>102</v>
      </c>
      <c r="AG42" s="12" t="s">
        <v>102</v>
      </c>
      <c r="AH42" s="16">
        <f>COUNTIF(C42:AG42,"P")</f>
      </c>
      <c r="AI42" s="16">
        <f>COUNTIF(C42:AG42,"V")</f>
      </c>
      <c r="AJ42" s="16">
        <f>COUNTIF(C42:AG42,"S")</f>
      </c>
      <c r="AK42" s="16">
        <f>COUNTIF(C42:AG42,"H")</f>
      </c>
      <c r="AL42" s="16">
        <f>COUNTIF(C42:AG42,"U")</f>
      </c>
      <c r="AM42" s="16">
        <f>COUNTIF(C42:AG42,"O")</f>
      </c>
      <c r="AN42" s="17">
        <f>SUM(AH42:AM42)</f>
      </c>
      <c r="AO42" s="18">
        <f>A42&amp;"|"&amp;B42</f>
      </c>
    </row>
    <row r="43" spans="1:41" x14ac:dyDescent="0.25">
      <c r="A43" s="13" t="s">
        <v>51</v>
      </c>
      <c r="B43" s="12" t="s">
        <v>109</v>
      </c>
      <c r="C43" s="12" t="s">
        <v>102</v>
      </c>
      <c r="D43" s="12" t="s">
        <v>102</v>
      </c>
      <c r="E43" s="12" t="s">
        <v>102</v>
      </c>
      <c r="F43" s="12" t="s">
        <v>103</v>
      </c>
      <c r="G43" s="12" t="s">
        <v>103</v>
      </c>
      <c r="H43" s="12" t="s">
        <v>102</v>
      </c>
      <c r="I43" s="12" t="s">
        <v>102</v>
      </c>
      <c r="J43" s="12" t="s">
        <v>102</v>
      </c>
      <c r="K43" s="12" t="s">
        <v>102</v>
      </c>
      <c r="L43" s="12" t="s">
        <v>102</v>
      </c>
      <c r="M43" s="12" t="s">
        <v>103</v>
      </c>
      <c r="N43" s="12" t="s">
        <v>103</v>
      </c>
      <c r="O43" s="12" t="s">
        <v>102</v>
      </c>
      <c r="P43" s="12" t="s">
        <v>102</v>
      </c>
      <c r="Q43" s="12" t="s">
        <v>102</v>
      </c>
      <c r="R43" s="12" t="s">
        <v>102</v>
      </c>
      <c r="S43" s="12" t="s">
        <v>102</v>
      </c>
      <c r="T43" s="12" t="s">
        <v>103</v>
      </c>
      <c r="U43" s="12" t="s">
        <v>103</v>
      </c>
      <c r="V43" s="12" t="s">
        <v>102</v>
      </c>
      <c r="W43" s="12" t="s">
        <v>102</v>
      </c>
      <c r="X43" s="12" t="s">
        <v>102</v>
      </c>
      <c r="Y43" s="12" t="s">
        <v>102</v>
      </c>
      <c r="Z43" s="12" t="s">
        <v>102</v>
      </c>
      <c r="AA43" s="12" t="s">
        <v>103</v>
      </c>
      <c r="AB43" s="12" t="s">
        <v>103</v>
      </c>
      <c r="AC43" s="12" t="s">
        <v>102</v>
      </c>
      <c r="AD43" s="12" t="s">
        <v>102</v>
      </c>
      <c r="AE43" s="12" t="s">
        <v>102</v>
      </c>
      <c r="AF43" s="12" t="s">
        <v>102</v>
      </c>
      <c r="AG43" s="19" t="s">
        <v>106</v>
      </c>
      <c r="AH43" s="16">
        <f>COUNTIF(C43:AG43,"P")</f>
      </c>
      <c r="AI43" s="16">
        <f>COUNTIF(C43:AG43,"V")</f>
      </c>
      <c r="AJ43" s="16">
        <f>COUNTIF(C43:AG43,"S")</f>
      </c>
      <c r="AK43" s="16">
        <f>COUNTIF(C43:AG43,"H")</f>
      </c>
      <c r="AL43" s="16">
        <f>COUNTIF(C43:AG43,"U")</f>
      </c>
      <c r="AM43" s="16">
        <f>COUNTIF(C43:AG43,"O")</f>
      </c>
      <c r="AN43" s="17">
        <f>SUM(AH43:AM43)</f>
      </c>
      <c r="AO43" s="18">
        <f>A43&amp;"|"&amp;B43</f>
      </c>
    </row>
    <row r="44" spans="1:41" x14ac:dyDescent="0.25">
      <c r="A44" s="13" t="s">
        <v>51</v>
      </c>
      <c r="B44" s="12" t="s">
        <v>110</v>
      </c>
      <c r="C44" s="12" t="s">
        <v>102</v>
      </c>
      <c r="D44" s="12" t="s">
        <v>103</v>
      </c>
      <c r="E44" s="12" t="s">
        <v>103</v>
      </c>
      <c r="F44" s="12" t="s">
        <v>102</v>
      </c>
      <c r="G44" s="12" t="s">
        <v>102</v>
      </c>
      <c r="H44" s="12" t="s">
        <v>102</v>
      </c>
      <c r="I44" s="12" t="s">
        <v>102</v>
      </c>
      <c r="J44" s="12" t="s">
        <v>102</v>
      </c>
      <c r="K44" s="12" t="s">
        <v>103</v>
      </c>
      <c r="L44" s="12" t="s">
        <v>103</v>
      </c>
      <c r="M44" s="12" t="s">
        <v>102</v>
      </c>
      <c r="N44" s="12" t="s">
        <v>102</v>
      </c>
      <c r="O44" s="12" t="s">
        <v>102</v>
      </c>
      <c r="P44" s="12" t="s">
        <v>102</v>
      </c>
      <c r="Q44" s="12" t="s">
        <v>102</v>
      </c>
      <c r="R44" s="12" t="s">
        <v>103</v>
      </c>
      <c r="S44" s="12" t="s">
        <v>103</v>
      </c>
      <c r="T44" s="12" t="s">
        <v>102</v>
      </c>
      <c r="U44" s="12" t="s">
        <v>102</v>
      </c>
      <c r="V44" s="12" t="s">
        <v>102</v>
      </c>
      <c r="W44" s="12" t="s">
        <v>102</v>
      </c>
      <c r="X44" s="12" t="s">
        <v>102</v>
      </c>
      <c r="Y44" s="12" t="s">
        <v>103</v>
      </c>
      <c r="Z44" s="12" t="s">
        <v>103</v>
      </c>
      <c r="AA44" s="12" t="s">
        <v>101</v>
      </c>
      <c r="AB44" s="12" t="s">
        <v>102</v>
      </c>
      <c r="AC44" s="12" t="s">
        <v>102</v>
      </c>
      <c r="AD44" s="12" t="s">
        <v>102</v>
      </c>
      <c r="AE44" s="12" t="s">
        <v>102</v>
      </c>
      <c r="AF44" s="12" t="s">
        <v>103</v>
      </c>
      <c r="AG44" s="12" t="s">
        <v>103</v>
      </c>
      <c r="AH44" s="16">
        <f>COUNTIF(C44:AG44,"P")</f>
      </c>
      <c r="AI44" s="16">
        <f>COUNTIF(C44:AG44,"V")</f>
      </c>
      <c r="AJ44" s="16">
        <f>COUNTIF(C44:AG44,"S")</f>
      </c>
      <c r="AK44" s="16">
        <f>COUNTIF(C44:AG44,"H")</f>
      </c>
      <c r="AL44" s="16">
        <f>COUNTIF(C44:AG44,"U")</f>
      </c>
      <c r="AM44" s="16">
        <f>COUNTIF(C44:AG44,"O")</f>
      </c>
      <c r="AN44" s="17">
        <f>SUM(AH44:AM44)</f>
      </c>
      <c r="AO44" s="18">
        <f>A44&amp;"|"&amp;B44</f>
      </c>
    </row>
    <row r="45" spans="1:41" x14ac:dyDescent="0.25">
      <c r="A45" s="13" t="s">
        <v>51</v>
      </c>
      <c r="B45" s="12" t="s">
        <v>111</v>
      </c>
      <c r="C45" s="12" t="s">
        <v>102</v>
      </c>
      <c r="D45" s="12" t="s">
        <v>102</v>
      </c>
      <c r="E45" s="12" t="s">
        <v>102</v>
      </c>
      <c r="F45" s="12" t="s">
        <v>102</v>
      </c>
      <c r="G45" s="12" t="s">
        <v>102</v>
      </c>
      <c r="H45" s="12" t="s">
        <v>103</v>
      </c>
      <c r="I45" s="12" t="s">
        <v>103</v>
      </c>
      <c r="J45" s="12" t="s">
        <v>102</v>
      </c>
      <c r="K45" s="12" t="s">
        <v>102</v>
      </c>
      <c r="L45" s="12" t="s">
        <v>102</v>
      </c>
      <c r="M45" s="12" t="s">
        <v>102</v>
      </c>
      <c r="N45" s="12" t="s">
        <v>102</v>
      </c>
      <c r="O45" s="12" t="s">
        <v>103</v>
      </c>
      <c r="P45" s="12" t="s">
        <v>103</v>
      </c>
      <c r="Q45" s="12" t="s">
        <v>102</v>
      </c>
      <c r="R45" s="12" t="s">
        <v>102</v>
      </c>
      <c r="S45" s="12" t="s">
        <v>102</v>
      </c>
      <c r="T45" s="12" t="s">
        <v>102</v>
      </c>
      <c r="U45" s="12" t="s">
        <v>102</v>
      </c>
      <c r="V45" s="12" t="s">
        <v>103</v>
      </c>
      <c r="W45" s="12" t="s">
        <v>103</v>
      </c>
      <c r="X45" s="12" t="s">
        <v>102</v>
      </c>
      <c r="Y45" s="12" t="s">
        <v>102</v>
      </c>
      <c r="Z45" s="12" t="s">
        <v>102</v>
      </c>
      <c r="AA45" s="12" t="s">
        <v>102</v>
      </c>
      <c r="AB45" s="12" t="s">
        <v>102</v>
      </c>
      <c r="AC45" s="12" t="s">
        <v>103</v>
      </c>
      <c r="AD45" s="12" t="s">
        <v>103</v>
      </c>
      <c r="AE45" s="12" t="s">
        <v>102</v>
      </c>
      <c r="AF45" s="12" t="s">
        <v>102</v>
      </c>
      <c r="AG45" s="19" t="s">
        <v>106</v>
      </c>
      <c r="AH45" s="16">
        <f>COUNTIF(C45:AG45,"P")</f>
      </c>
      <c r="AI45" s="16">
        <f>COUNTIF(C45:AG45,"V")</f>
      </c>
      <c r="AJ45" s="16">
        <f>COUNTIF(C45:AG45,"S")</f>
      </c>
      <c r="AK45" s="16">
        <f>COUNTIF(C45:AG45,"H")</f>
      </c>
      <c r="AL45" s="16">
        <f>COUNTIF(C45:AG45,"U")</f>
      </c>
      <c r="AM45" s="16">
        <f>COUNTIF(C45:AG45,"O")</f>
      </c>
      <c r="AN45" s="17">
        <f>SUM(AH45:AM45)</f>
      </c>
      <c r="AO45" s="18">
        <f>A45&amp;"|"&amp;B45</f>
      </c>
    </row>
    <row r="46" spans="1:41" x14ac:dyDescent="0.25">
      <c r="A46" s="13" t="s">
        <v>51</v>
      </c>
      <c r="B46" s="12" t="s">
        <v>112</v>
      </c>
      <c r="C46" s="12" t="s">
        <v>102</v>
      </c>
      <c r="D46" s="12" t="s">
        <v>102</v>
      </c>
      <c r="E46" s="12" t="s">
        <v>101</v>
      </c>
      <c r="F46" s="12" t="s">
        <v>103</v>
      </c>
      <c r="G46" s="12" t="s">
        <v>103</v>
      </c>
      <c r="H46" s="12" t="s">
        <v>102</v>
      </c>
      <c r="I46" s="12" t="s">
        <v>102</v>
      </c>
      <c r="J46" s="12" t="s">
        <v>102</v>
      </c>
      <c r="K46" s="12" t="s">
        <v>102</v>
      </c>
      <c r="L46" s="12" t="s">
        <v>102</v>
      </c>
      <c r="M46" s="12" t="s">
        <v>103</v>
      </c>
      <c r="N46" s="12" t="s">
        <v>103</v>
      </c>
      <c r="O46" s="12" t="s">
        <v>102</v>
      </c>
      <c r="P46" s="12" t="s">
        <v>102</v>
      </c>
      <c r="Q46" s="12" t="s">
        <v>102</v>
      </c>
      <c r="R46" s="12" t="s">
        <v>102</v>
      </c>
      <c r="S46" s="12" t="s">
        <v>102</v>
      </c>
      <c r="T46" s="12" t="s">
        <v>103</v>
      </c>
      <c r="U46" s="12" t="s">
        <v>103</v>
      </c>
      <c r="V46" s="12" t="s">
        <v>108</v>
      </c>
      <c r="W46" s="12" t="s">
        <v>108</v>
      </c>
      <c r="X46" s="12" t="s">
        <v>102</v>
      </c>
      <c r="Y46" s="12" t="s">
        <v>102</v>
      </c>
      <c r="Z46" s="12" t="s">
        <v>102</v>
      </c>
      <c r="AA46" s="12" t="s">
        <v>103</v>
      </c>
      <c r="AB46" s="12" t="s">
        <v>103</v>
      </c>
      <c r="AC46" s="12" t="s">
        <v>102</v>
      </c>
      <c r="AD46" s="12" t="s">
        <v>102</v>
      </c>
      <c r="AE46" s="12" t="s">
        <v>102</v>
      </c>
      <c r="AF46" s="12" t="s">
        <v>102</v>
      </c>
      <c r="AG46" s="12" t="s">
        <v>102</v>
      </c>
      <c r="AH46" s="16">
        <f>COUNTIF(C46:AG46,"P")</f>
      </c>
      <c r="AI46" s="16">
        <f>COUNTIF(C46:AG46,"V")</f>
      </c>
      <c r="AJ46" s="16">
        <f>COUNTIF(C46:AG46,"S")</f>
      </c>
      <c r="AK46" s="16">
        <f>COUNTIF(C46:AG46,"H")</f>
      </c>
      <c r="AL46" s="16">
        <f>COUNTIF(C46:AG46,"U")</f>
      </c>
      <c r="AM46" s="16">
        <f>COUNTIF(C46:AG46,"O")</f>
      </c>
      <c r="AN46" s="17">
        <f>SUM(AH46:AM46)</f>
      </c>
      <c r="AO46" s="18">
        <f>A46&amp;"|"&amp;B46</f>
      </c>
    </row>
    <row r="47" spans="1:41" x14ac:dyDescent="0.25">
      <c r="A47" s="13" t="s">
        <v>51</v>
      </c>
      <c r="B47" s="12" t="s">
        <v>113</v>
      </c>
      <c r="C47" s="12" t="s">
        <v>103</v>
      </c>
      <c r="D47" s="12" t="s">
        <v>103</v>
      </c>
      <c r="E47" s="12" t="s">
        <v>102</v>
      </c>
      <c r="F47" s="12" t="s">
        <v>102</v>
      </c>
      <c r="G47" s="12" t="s">
        <v>102</v>
      </c>
      <c r="H47" s="12" t="s">
        <v>102</v>
      </c>
      <c r="I47" s="12" t="s">
        <v>102</v>
      </c>
      <c r="J47" s="12" t="s">
        <v>103</v>
      </c>
      <c r="K47" s="12" t="s">
        <v>103</v>
      </c>
      <c r="L47" s="12" t="s">
        <v>102</v>
      </c>
      <c r="M47" s="12" t="s">
        <v>102</v>
      </c>
      <c r="N47" s="12" t="s">
        <v>102</v>
      </c>
      <c r="O47" s="12" t="s">
        <v>102</v>
      </c>
      <c r="P47" s="12" t="s">
        <v>102</v>
      </c>
      <c r="Q47" s="12" t="s">
        <v>103</v>
      </c>
      <c r="R47" s="12" t="s">
        <v>103</v>
      </c>
      <c r="S47" s="12" t="s">
        <v>102</v>
      </c>
      <c r="T47" s="12" t="s">
        <v>102</v>
      </c>
      <c r="U47" s="12" t="s">
        <v>102</v>
      </c>
      <c r="V47" s="12" t="s">
        <v>102</v>
      </c>
      <c r="W47" s="12" t="s">
        <v>102</v>
      </c>
      <c r="X47" s="12" t="s">
        <v>103</v>
      </c>
      <c r="Y47" s="12" t="s">
        <v>103</v>
      </c>
      <c r="Z47" s="12" t="s">
        <v>102</v>
      </c>
      <c r="AA47" s="12" t="s">
        <v>102</v>
      </c>
      <c r="AB47" s="12" t="s">
        <v>102</v>
      </c>
      <c r="AC47" s="12" t="s">
        <v>102</v>
      </c>
      <c r="AD47" s="12" t="s">
        <v>102</v>
      </c>
      <c r="AE47" s="12" t="s">
        <v>103</v>
      </c>
      <c r="AF47" s="12" t="s">
        <v>103</v>
      </c>
      <c r="AG47" s="12" t="s">
        <v>102</v>
      </c>
      <c r="AH47" s="16">
        <f>COUNTIF(C47:AG47,"P")</f>
      </c>
      <c r="AI47" s="16">
        <f>COUNTIF(C47:AG47,"V")</f>
      </c>
      <c r="AJ47" s="16">
        <f>COUNTIF(C47:AG47,"S")</f>
      </c>
      <c r="AK47" s="16">
        <f>COUNTIF(C47:AG47,"H")</f>
      </c>
      <c r="AL47" s="16">
        <f>COUNTIF(C47:AG47,"U")</f>
      </c>
      <c r="AM47" s="16">
        <f>COUNTIF(C47:AG47,"O")</f>
      </c>
      <c r="AN47" s="17">
        <f>SUM(AH47:AM47)</f>
      </c>
      <c r="AO47" s="18">
        <f>A47&amp;"|"&amp;B47</f>
      </c>
    </row>
    <row r="48" spans="1:41" x14ac:dyDescent="0.25">
      <c r="A48" s="13" t="s">
        <v>51</v>
      </c>
      <c r="B48" s="12" t="s">
        <v>114</v>
      </c>
      <c r="C48" s="12" t="s">
        <v>102</v>
      </c>
      <c r="D48" s="12" t="s">
        <v>102</v>
      </c>
      <c r="E48" s="12" t="s">
        <v>102</v>
      </c>
      <c r="F48" s="12" t="s">
        <v>102</v>
      </c>
      <c r="G48" s="12" t="s">
        <v>103</v>
      </c>
      <c r="H48" s="12" t="s">
        <v>103</v>
      </c>
      <c r="I48" s="12" t="s">
        <v>101</v>
      </c>
      <c r="J48" s="12" t="s">
        <v>102</v>
      </c>
      <c r="K48" s="12" t="s">
        <v>102</v>
      </c>
      <c r="L48" s="12" t="s">
        <v>102</v>
      </c>
      <c r="M48" s="12" t="s">
        <v>102</v>
      </c>
      <c r="N48" s="12" t="s">
        <v>103</v>
      </c>
      <c r="O48" s="12" t="s">
        <v>103</v>
      </c>
      <c r="P48" s="12" t="s">
        <v>108</v>
      </c>
      <c r="Q48" s="12" t="s">
        <v>102</v>
      </c>
      <c r="R48" s="12" t="s">
        <v>102</v>
      </c>
      <c r="S48" s="12" t="s">
        <v>102</v>
      </c>
      <c r="T48" s="12" t="s">
        <v>102</v>
      </c>
      <c r="U48" s="12" t="s">
        <v>103</v>
      </c>
      <c r="V48" s="12" t="s">
        <v>103</v>
      </c>
      <c r="W48" s="12" t="s">
        <v>102</v>
      </c>
      <c r="X48" s="12" t="s">
        <v>102</v>
      </c>
      <c r="Y48" s="12" t="s">
        <v>102</v>
      </c>
      <c r="Z48" s="12" t="s">
        <v>102</v>
      </c>
      <c r="AA48" s="12" t="s">
        <v>102</v>
      </c>
      <c r="AB48" s="12" t="s">
        <v>103</v>
      </c>
      <c r="AC48" s="12" t="s">
        <v>103</v>
      </c>
      <c r="AD48" s="12" t="s">
        <v>102</v>
      </c>
      <c r="AE48" s="12" t="s">
        <v>102</v>
      </c>
      <c r="AF48" s="12" t="s">
        <v>102</v>
      </c>
      <c r="AG48" s="19" t="s">
        <v>106</v>
      </c>
      <c r="AH48" s="16">
        <f>COUNTIF(C48:AG48,"P")</f>
      </c>
      <c r="AI48" s="16">
        <f>COUNTIF(C48:AG48,"V")</f>
      </c>
      <c r="AJ48" s="16">
        <f>COUNTIF(C48:AG48,"S")</f>
      </c>
      <c r="AK48" s="16">
        <f>COUNTIF(C48:AG48,"H")</f>
      </c>
      <c r="AL48" s="16">
        <f>COUNTIF(C48:AG48,"U")</f>
      </c>
      <c r="AM48" s="16">
        <f>COUNTIF(C48:AG48,"O")</f>
      </c>
      <c r="AN48" s="17">
        <f>SUM(AH48:AM48)</f>
      </c>
      <c r="AO48" s="18">
        <f>A48&amp;"|"&amp;B48</f>
      </c>
    </row>
    <row r="49" spans="1:41" x14ac:dyDescent="0.25">
      <c r="A49" s="13" t="s">
        <v>51</v>
      </c>
      <c r="B49" s="12" t="s">
        <v>115</v>
      </c>
      <c r="C49" s="12" t="s">
        <v>102</v>
      </c>
      <c r="D49" s="12" t="s">
        <v>102</v>
      </c>
      <c r="E49" s="12" t="s">
        <v>103</v>
      </c>
      <c r="F49" s="12" t="s">
        <v>103</v>
      </c>
      <c r="G49" s="12" t="s">
        <v>102</v>
      </c>
      <c r="H49" s="12" t="s">
        <v>102</v>
      </c>
      <c r="I49" s="12" t="s">
        <v>102</v>
      </c>
      <c r="J49" s="12" t="s">
        <v>105</v>
      </c>
      <c r="K49" s="12" t="s">
        <v>102</v>
      </c>
      <c r="L49" s="12" t="s">
        <v>103</v>
      </c>
      <c r="M49" s="12" t="s">
        <v>103</v>
      </c>
      <c r="N49" s="12" t="s">
        <v>102</v>
      </c>
      <c r="O49" s="12" t="s">
        <v>102</v>
      </c>
      <c r="P49" s="12" t="s">
        <v>102</v>
      </c>
      <c r="Q49" s="12" t="s">
        <v>102</v>
      </c>
      <c r="R49" s="12" t="s">
        <v>102</v>
      </c>
      <c r="S49" s="12" t="s">
        <v>103</v>
      </c>
      <c r="T49" s="12" t="s">
        <v>103</v>
      </c>
      <c r="U49" s="12" t="s">
        <v>102</v>
      </c>
      <c r="V49" s="12" t="s">
        <v>102</v>
      </c>
      <c r="W49" s="12" t="s">
        <v>102</v>
      </c>
      <c r="X49" s="12" t="s">
        <v>102</v>
      </c>
      <c r="Y49" s="12" t="s">
        <v>102</v>
      </c>
      <c r="Z49" s="12" t="s">
        <v>103</v>
      </c>
      <c r="AA49" s="12" t="s">
        <v>103</v>
      </c>
      <c r="AB49" s="12" t="s">
        <v>102</v>
      </c>
      <c r="AC49" s="12" t="s">
        <v>102</v>
      </c>
      <c r="AD49" s="12" t="s">
        <v>102</v>
      </c>
      <c r="AE49" s="12" t="s">
        <v>102</v>
      </c>
      <c r="AF49" s="12" t="s">
        <v>102</v>
      </c>
      <c r="AG49" s="12" t="s">
        <v>103</v>
      </c>
      <c r="AH49" s="16">
        <f>COUNTIF(C49:AG49,"P")</f>
      </c>
      <c r="AI49" s="16">
        <f>COUNTIF(C49:AG49,"V")</f>
      </c>
      <c r="AJ49" s="16">
        <f>COUNTIF(C49:AG49,"S")</f>
      </c>
      <c r="AK49" s="16">
        <f>COUNTIF(C49:AG49,"H")</f>
      </c>
      <c r="AL49" s="16">
        <f>COUNTIF(C49:AG49,"U")</f>
      </c>
      <c r="AM49" s="16">
        <f>COUNTIF(C49:AG49,"O")</f>
      </c>
      <c r="AN49" s="17">
        <f>SUM(AH49:AM49)</f>
      </c>
      <c r="AO49" s="18">
        <f>A49&amp;"|"&amp;B49</f>
      </c>
    </row>
    <row r="50" spans="1:41" x14ac:dyDescent="0.25">
      <c r="A50" s="13" t="s">
        <v>51</v>
      </c>
      <c r="B50" s="12" t="s">
        <v>116</v>
      </c>
      <c r="C50" s="12" t="s">
        <v>103</v>
      </c>
      <c r="D50" s="12" t="s">
        <v>102</v>
      </c>
      <c r="E50" s="12" t="s">
        <v>102</v>
      </c>
      <c r="F50" s="12" t="s">
        <v>102</v>
      </c>
      <c r="G50" s="12" t="s">
        <v>102</v>
      </c>
      <c r="H50" s="12" t="s">
        <v>102</v>
      </c>
      <c r="I50" s="12" t="s">
        <v>103</v>
      </c>
      <c r="J50" s="12" t="s">
        <v>103</v>
      </c>
      <c r="K50" s="12" t="s">
        <v>102</v>
      </c>
      <c r="L50" s="12" t="s">
        <v>102</v>
      </c>
      <c r="M50" s="12" t="s">
        <v>102</v>
      </c>
      <c r="N50" s="12" t="s">
        <v>102</v>
      </c>
      <c r="O50" s="12" t="s">
        <v>102</v>
      </c>
      <c r="P50" s="12" t="s">
        <v>103</v>
      </c>
      <c r="Q50" s="12" t="s">
        <v>103</v>
      </c>
      <c r="R50" s="12" t="s">
        <v>102</v>
      </c>
      <c r="S50" s="12" t="s">
        <v>102</v>
      </c>
      <c r="T50" s="12" t="s">
        <v>102</v>
      </c>
      <c r="U50" s="12" t="s">
        <v>102</v>
      </c>
      <c r="V50" s="12" t="s">
        <v>102</v>
      </c>
      <c r="W50" s="12" t="s">
        <v>103</v>
      </c>
      <c r="X50" s="12" t="s">
        <v>103</v>
      </c>
      <c r="Y50" s="12" t="s">
        <v>102</v>
      </c>
      <c r="Z50" s="12" t="s">
        <v>102</v>
      </c>
      <c r="AA50" s="12" t="s">
        <v>102</v>
      </c>
      <c r="AB50" s="12" t="s">
        <v>101</v>
      </c>
      <c r="AC50" s="12" t="s">
        <v>102</v>
      </c>
      <c r="AD50" s="12" t="s">
        <v>103</v>
      </c>
      <c r="AE50" s="12" t="s">
        <v>103</v>
      </c>
      <c r="AF50" s="12" t="s">
        <v>108</v>
      </c>
      <c r="AG50" s="19" t="s">
        <v>106</v>
      </c>
      <c r="AH50" s="16">
        <f>COUNTIF(C50:AG50,"P")</f>
      </c>
      <c r="AI50" s="16">
        <f>COUNTIF(C50:AG50,"V")</f>
      </c>
      <c r="AJ50" s="16">
        <f>COUNTIF(C50:AG50,"S")</f>
      </c>
      <c r="AK50" s="16">
        <f>COUNTIF(C50:AG50,"H")</f>
      </c>
      <c r="AL50" s="16">
        <f>COUNTIF(C50:AG50,"U")</f>
      </c>
      <c r="AM50" s="16">
        <f>COUNTIF(C50:AG50,"O")</f>
      </c>
      <c r="AN50" s="17">
        <f>SUM(AH50:AM50)</f>
      </c>
      <c r="AO50" s="18">
        <f>A50&amp;"|"&amp;B50</f>
      </c>
    </row>
    <row r="51" spans="1:41" x14ac:dyDescent="0.25">
      <c r="A51" s="13" t="s">
        <v>51</v>
      </c>
      <c r="B51" s="12" t="s">
        <v>117</v>
      </c>
      <c r="C51" s="12" t="s">
        <v>102</v>
      </c>
      <c r="D51" s="12" t="s">
        <v>102</v>
      </c>
      <c r="E51" s="12" t="s">
        <v>102</v>
      </c>
      <c r="F51" s="12" t="s">
        <v>102</v>
      </c>
      <c r="G51" s="12" t="s">
        <v>103</v>
      </c>
      <c r="H51" s="12" t="s">
        <v>103</v>
      </c>
      <c r="I51" s="12" t="s">
        <v>102</v>
      </c>
      <c r="J51" s="12" t="s">
        <v>102</v>
      </c>
      <c r="K51" s="12" t="s">
        <v>102</v>
      </c>
      <c r="L51" s="12" t="s">
        <v>102</v>
      </c>
      <c r="M51" s="12" t="s">
        <v>102</v>
      </c>
      <c r="N51" s="12" t="s">
        <v>103</v>
      </c>
      <c r="O51" s="12" t="s">
        <v>103</v>
      </c>
      <c r="P51" s="12" t="s">
        <v>102</v>
      </c>
      <c r="Q51" s="12" t="s">
        <v>102</v>
      </c>
      <c r="R51" s="12" t="s">
        <v>102</v>
      </c>
      <c r="S51" s="12" t="s">
        <v>102</v>
      </c>
      <c r="T51" s="12" t="s">
        <v>102</v>
      </c>
      <c r="U51" s="12" t="s">
        <v>103</v>
      </c>
      <c r="V51" s="12" t="s">
        <v>103</v>
      </c>
      <c r="W51" s="12" t="s">
        <v>102</v>
      </c>
      <c r="X51" s="12" t="s">
        <v>102</v>
      </c>
      <c r="Y51" s="12" t="s">
        <v>102</v>
      </c>
      <c r="Z51" s="12" t="s">
        <v>102</v>
      </c>
      <c r="AA51" s="12" t="s">
        <v>101</v>
      </c>
      <c r="AB51" s="12" t="s">
        <v>103</v>
      </c>
      <c r="AC51" s="12" t="s">
        <v>103</v>
      </c>
      <c r="AD51" s="12" t="s">
        <v>102</v>
      </c>
      <c r="AE51" s="12" t="s">
        <v>102</v>
      </c>
      <c r="AF51" s="12" t="s">
        <v>102</v>
      </c>
      <c r="AG51" s="12" t="s">
        <v>102</v>
      </c>
      <c r="AH51" s="16">
        <f>COUNTIF(C51:AG51,"P")</f>
      </c>
      <c r="AI51" s="16">
        <f>COUNTIF(C51:AG51,"V")</f>
      </c>
      <c r="AJ51" s="16">
        <f>COUNTIF(C51:AG51,"S")</f>
      </c>
      <c r="AK51" s="16">
        <f>COUNTIF(C51:AG51,"H")</f>
      </c>
      <c r="AL51" s="16">
        <f>COUNTIF(C51:AG51,"U")</f>
      </c>
      <c r="AM51" s="16">
        <f>COUNTIF(C51:AG51,"O")</f>
      </c>
      <c r="AN51" s="17">
        <f>SUM(AH51:AM51)</f>
      </c>
      <c r="AO51" s="18">
        <f>A51&amp;"|"&amp;B51</f>
      </c>
    </row>
    <row r="52" spans="1:41" x14ac:dyDescent="0.25">
      <c r="A52" s="13" t="s">
        <v>55</v>
      </c>
      <c r="B52" s="12" t="s">
        <v>100</v>
      </c>
      <c r="C52" s="12" t="s">
        <v>101</v>
      </c>
      <c r="D52" s="12" t="s">
        <v>102</v>
      </c>
      <c r="E52" s="12" t="s">
        <v>103</v>
      </c>
      <c r="F52" s="12" t="s">
        <v>103</v>
      </c>
      <c r="G52" s="12" t="s">
        <v>102</v>
      </c>
      <c r="H52" s="12" t="s">
        <v>102</v>
      </c>
      <c r="I52" s="12" t="s">
        <v>102</v>
      </c>
      <c r="J52" s="12" t="s">
        <v>102</v>
      </c>
      <c r="K52" s="12" t="s">
        <v>102</v>
      </c>
      <c r="L52" s="12" t="s">
        <v>103</v>
      </c>
      <c r="M52" s="12" t="s">
        <v>103</v>
      </c>
      <c r="N52" s="12" t="s">
        <v>102</v>
      </c>
      <c r="O52" s="12" t="s">
        <v>102</v>
      </c>
      <c r="P52" s="12" t="s">
        <v>102</v>
      </c>
      <c r="Q52" s="12" t="s">
        <v>102</v>
      </c>
      <c r="R52" s="12" t="s">
        <v>102</v>
      </c>
      <c r="S52" s="12" t="s">
        <v>103</v>
      </c>
      <c r="T52" s="12" t="s">
        <v>103</v>
      </c>
      <c r="U52" s="12" t="s">
        <v>102</v>
      </c>
      <c r="V52" s="12" t="s">
        <v>102</v>
      </c>
      <c r="W52" s="12" t="s">
        <v>102</v>
      </c>
      <c r="X52" s="12" t="s">
        <v>102</v>
      </c>
      <c r="Y52" s="12" t="s">
        <v>102</v>
      </c>
      <c r="Z52" s="12" t="s">
        <v>103</v>
      </c>
      <c r="AA52" s="12" t="s">
        <v>103</v>
      </c>
      <c r="AB52" s="12" t="s">
        <v>102</v>
      </c>
      <c r="AC52" s="12" t="s">
        <v>102</v>
      </c>
      <c r="AD52" s="12" t="s">
        <v>102</v>
      </c>
      <c r="AE52" s="12" t="s">
        <v>102</v>
      </c>
      <c r="AF52" s="12" t="s">
        <v>102</v>
      </c>
      <c r="AG52" s="12" t="s">
        <v>103</v>
      </c>
      <c r="AH52" s="16">
        <f>COUNTIF(C52:AG52,"P")</f>
      </c>
      <c r="AI52" s="16">
        <f>COUNTIF(C52:AG52,"V")</f>
      </c>
      <c r="AJ52" s="16">
        <f>COUNTIF(C52:AG52,"S")</f>
      </c>
      <c r="AK52" s="16">
        <f>COUNTIF(C52:AG52,"H")</f>
      </c>
      <c r="AL52" s="16">
        <f>COUNTIF(C52:AG52,"U")</f>
      </c>
      <c r="AM52" s="16">
        <f>COUNTIF(C52:AG52,"O")</f>
      </c>
      <c r="AN52" s="17">
        <f>SUM(AH52:AM52)</f>
      </c>
      <c r="AO52" s="18">
        <f>A52&amp;"|"&amp;B52</f>
      </c>
    </row>
    <row r="53" spans="1:41" x14ac:dyDescent="0.25">
      <c r="A53" s="13" t="s">
        <v>55</v>
      </c>
      <c r="B53" s="12" t="s">
        <v>104</v>
      </c>
      <c r="C53" s="12" t="s">
        <v>103</v>
      </c>
      <c r="D53" s="12" t="s">
        <v>102</v>
      </c>
      <c r="E53" s="12" t="s">
        <v>102</v>
      </c>
      <c r="F53" s="12" t="s">
        <v>102</v>
      </c>
      <c r="G53" s="12" t="s">
        <v>102</v>
      </c>
      <c r="H53" s="12" t="s">
        <v>102</v>
      </c>
      <c r="I53" s="12" t="s">
        <v>103</v>
      </c>
      <c r="J53" s="12" t="s">
        <v>103</v>
      </c>
      <c r="K53" s="12" t="s">
        <v>102</v>
      </c>
      <c r="L53" s="12" t="s">
        <v>102</v>
      </c>
      <c r="M53" s="12" t="s">
        <v>102</v>
      </c>
      <c r="N53" s="12" t="s">
        <v>102</v>
      </c>
      <c r="O53" s="12" t="s">
        <v>102</v>
      </c>
      <c r="P53" s="12" t="s">
        <v>103</v>
      </c>
      <c r="Q53" s="12" t="s">
        <v>103</v>
      </c>
      <c r="R53" s="12" t="s">
        <v>102</v>
      </c>
      <c r="S53" s="12" t="s">
        <v>102</v>
      </c>
      <c r="T53" s="12" t="s">
        <v>102</v>
      </c>
      <c r="U53" s="12" t="s">
        <v>102</v>
      </c>
      <c r="V53" s="12" t="s">
        <v>102</v>
      </c>
      <c r="W53" s="12" t="s">
        <v>103</v>
      </c>
      <c r="X53" s="12" t="s">
        <v>103</v>
      </c>
      <c r="Y53" s="12" t="s">
        <v>102</v>
      </c>
      <c r="Z53" s="12" t="s">
        <v>102</v>
      </c>
      <c r="AA53" s="12" t="s">
        <v>102</v>
      </c>
      <c r="AB53" s="12" t="s">
        <v>102</v>
      </c>
      <c r="AC53" s="12" t="s">
        <v>102</v>
      </c>
      <c r="AD53" s="12" t="s">
        <v>103</v>
      </c>
      <c r="AE53" s="19" t="s">
        <v>106</v>
      </c>
      <c r="AF53" s="19" t="s">
        <v>106</v>
      </c>
      <c r="AG53" s="19" t="s">
        <v>106</v>
      </c>
      <c r="AH53" s="16">
        <f>COUNTIF(C53:AG53,"P")</f>
      </c>
      <c r="AI53" s="16">
        <f>COUNTIF(C53:AG53,"V")</f>
      </c>
      <c r="AJ53" s="16">
        <f>COUNTIF(C53:AG53,"S")</f>
      </c>
      <c r="AK53" s="16">
        <f>COUNTIF(C53:AG53,"H")</f>
      </c>
      <c r="AL53" s="16">
        <f>COUNTIF(C53:AG53,"U")</f>
      </c>
      <c r="AM53" s="16">
        <f>COUNTIF(C53:AG53,"O")</f>
      </c>
      <c r="AN53" s="17">
        <f>SUM(AH53:AM53)</f>
      </c>
      <c r="AO53" s="18">
        <f>A53&amp;"|"&amp;B53</f>
      </c>
    </row>
    <row r="54" spans="1:41" x14ac:dyDescent="0.25">
      <c r="A54" s="13" t="s">
        <v>55</v>
      </c>
      <c r="B54" s="12" t="s">
        <v>107</v>
      </c>
      <c r="C54" s="12" t="s">
        <v>103</v>
      </c>
      <c r="D54" s="12" t="s">
        <v>102</v>
      </c>
      <c r="E54" s="12" t="s">
        <v>102</v>
      </c>
      <c r="F54" s="12" t="s">
        <v>102</v>
      </c>
      <c r="G54" s="12" t="s">
        <v>102</v>
      </c>
      <c r="H54" s="12" t="s">
        <v>102</v>
      </c>
      <c r="I54" s="12" t="s">
        <v>103</v>
      </c>
      <c r="J54" s="12" t="s">
        <v>103</v>
      </c>
      <c r="K54" s="12" t="s">
        <v>102</v>
      </c>
      <c r="L54" s="12" t="s">
        <v>102</v>
      </c>
      <c r="M54" s="12" t="s">
        <v>102</v>
      </c>
      <c r="N54" s="12" t="s">
        <v>102</v>
      </c>
      <c r="O54" s="12" t="s">
        <v>102</v>
      </c>
      <c r="P54" s="12" t="s">
        <v>103</v>
      </c>
      <c r="Q54" s="12" t="s">
        <v>103</v>
      </c>
      <c r="R54" s="12" t="s">
        <v>102</v>
      </c>
      <c r="S54" s="12" t="s">
        <v>102</v>
      </c>
      <c r="T54" s="12" t="s">
        <v>102</v>
      </c>
      <c r="U54" s="12" t="s">
        <v>102</v>
      </c>
      <c r="V54" s="12" t="s">
        <v>102</v>
      </c>
      <c r="W54" s="12" t="s">
        <v>103</v>
      </c>
      <c r="X54" s="12" t="s">
        <v>103</v>
      </c>
      <c r="Y54" s="12" t="s">
        <v>102</v>
      </c>
      <c r="Z54" s="12" t="s">
        <v>102</v>
      </c>
      <c r="AA54" s="12" t="s">
        <v>102</v>
      </c>
      <c r="AB54" s="12" t="s">
        <v>102</v>
      </c>
      <c r="AC54" s="12" t="s">
        <v>102</v>
      </c>
      <c r="AD54" s="12" t="s">
        <v>103</v>
      </c>
      <c r="AE54" s="12" t="s">
        <v>103</v>
      </c>
      <c r="AF54" s="12" t="s">
        <v>102</v>
      </c>
      <c r="AG54" s="12" t="s">
        <v>102</v>
      </c>
      <c r="AH54" s="16">
        <f>COUNTIF(C54:AG54,"P")</f>
      </c>
      <c r="AI54" s="16">
        <f>COUNTIF(C54:AG54,"V")</f>
      </c>
      <c r="AJ54" s="16">
        <f>COUNTIF(C54:AG54,"S")</f>
      </c>
      <c r="AK54" s="16">
        <f>COUNTIF(C54:AG54,"H")</f>
      </c>
      <c r="AL54" s="16">
        <f>COUNTIF(C54:AG54,"U")</f>
      </c>
      <c r="AM54" s="16">
        <f>COUNTIF(C54:AG54,"O")</f>
      </c>
      <c r="AN54" s="17">
        <f>SUM(AH54:AM54)</f>
      </c>
      <c r="AO54" s="18">
        <f>A54&amp;"|"&amp;B54</f>
      </c>
    </row>
    <row r="55" spans="1:41" x14ac:dyDescent="0.25">
      <c r="A55" s="13" t="s">
        <v>55</v>
      </c>
      <c r="B55" s="12" t="s">
        <v>109</v>
      </c>
      <c r="C55" s="12" t="s">
        <v>102</v>
      </c>
      <c r="D55" s="12" t="s">
        <v>102</v>
      </c>
      <c r="E55" s="12" t="s">
        <v>102</v>
      </c>
      <c r="F55" s="12" t="s">
        <v>103</v>
      </c>
      <c r="G55" s="12" t="s">
        <v>103</v>
      </c>
      <c r="H55" s="12" t="s">
        <v>102</v>
      </c>
      <c r="I55" s="12" t="s">
        <v>102</v>
      </c>
      <c r="J55" s="12" t="s">
        <v>102</v>
      </c>
      <c r="K55" s="12" t="s">
        <v>102</v>
      </c>
      <c r="L55" s="12" t="s">
        <v>102</v>
      </c>
      <c r="M55" s="12" t="s">
        <v>103</v>
      </c>
      <c r="N55" s="12" t="s">
        <v>103</v>
      </c>
      <c r="O55" s="12" t="s">
        <v>102</v>
      </c>
      <c r="P55" s="12" t="s">
        <v>102</v>
      </c>
      <c r="Q55" s="12" t="s">
        <v>102</v>
      </c>
      <c r="R55" s="12" t="s">
        <v>102</v>
      </c>
      <c r="S55" s="12" t="s">
        <v>102</v>
      </c>
      <c r="T55" s="12" t="s">
        <v>103</v>
      </c>
      <c r="U55" s="12" t="s">
        <v>103</v>
      </c>
      <c r="V55" s="12" t="s">
        <v>102</v>
      </c>
      <c r="W55" s="12" t="s">
        <v>102</v>
      </c>
      <c r="X55" s="12" t="s">
        <v>102</v>
      </c>
      <c r="Y55" s="12" t="s">
        <v>102</v>
      </c>
      <c r="Z55" s="12" t="s">
        <v>102</v>
      </c>
      <c r="AA55" s="12" t="s">
        <v>103</v>
      </c>
      <c r="AB55" s="12" t="s">
        <v>103</v>
      </c>
      <c r="AC55" s="12" t="s">
        <v>102</v>
      </c>
      <c r="AD55" s="12" t="s">
        <v>102</v>
      </c>
      <c r="AE55" s="12" t="s">
        <v>102</v>
      </c>
      <c r="AF55" s="12" t="s">
        <v>102</v>
      </c>
      <c r="AG55" s="19" t="s">
        <v>106</v>
      </c>
      <c r="AH55" s="16">
        <f>COUNTIF(C55:AG55,"P")</f>
      </c>
      <c r="AI55" s="16">
        <f>COUNTIF(C55:AG55,"V")</f>
      </c>
      <c r="AJ55" s="16">
        <f>COUNTIF(C55:AG55,"S")</f>
      </c>
      <c r="AK55" s="16">
        <f>COUNTIF(C55:AG55,"H")</f>
      </c>
      <c r="AL55" s="16">
        <f>COUNTIF(C55:AG55,"U")</f>
      </c>
      <c r="AM55" s="16">
        <f>COUNTIF(C55:AG55,"O")</f>
      </c>
      <c r="AN55" s="17">
        <f>SUM(AH55:AM55)</f>
      </c>
      <c r="AO55" s="18">
        <f>A55&amp;"|"&amp;B55</f>
      </c>
    </row>
    <row r="56" spans="1:41" x14ac:dyDescent="0.25">
      <c r="A56" s="13" t="s">
        <v>55</v>
      </c>
      <c r="B56" s="12" t="s">
        <v>110</v>
      </c>
      <c r="C56" s="12" t="s">
        <v>102</v>
      </c>
      <c r="D56" s="12" t="s">
        <v>103</v>
      </c>
      <c r="E56" s="12" t="s">
        <v>103</v>
      </c>
      <c r="F56" s="12" t="s">
        <v>102</v>
      </c>
      <c r="G56" s="12" t="s">
        <v>102</v>
      </c>
      <c r="H56" s="12" t="s">
        <v>102</v>
      </c>
      <c r="I56" s="12" t="s">
        <v>102</v>
      </c>
      <c r="J56" s="12" t="s">
        <v>102</v>
      </c>
      <c r="K56" s="12" t="s">
        <v>103</v>
      </c>
      <c r="L56" s="12" t="s">
        <v>103</v>
      </c>
      <c r="M56" s="12" t="s">
        <v>102</v>
      </c>
      <c r="N56" s="12" t="s">
        <v>102</v>
      </c>
      <c r="O56" s="12" t="s">
        <v>102</v>
      </c>
      <c r="P56" s="12" t="s">
        <v>102</v>
      </c>
      <c r="Q56" s="12" t="s">
        <v>102</v>
      </c>
      <c r="R56" s="12" t="s">
        <v>103</v>
      </c>
      <c r="S56" s="12" t="s">
        <v>103</v>
      </c>
      <c r="T56" s="12" t="s">
        <v>102</v>
      </c>
      <c r="U56" s="12" t="s">
        <v>102</v>
      </c>
      <c r="V56" s="12" t="s">
        <v>102</v>
      </c>
      <c r="W56" s="12" t="s">
        <v>102</v>
      </c>
      <c r="X56" s="12" t="s">
        <v>102</v>
      </c>
      <c r="Y56" s="12" t="s">
        <v>103</v>
      </c>
      <c r="Z56" s="12" t="s">
        <v>103</v>
      </c>
      <c r="AA56" s="12" t="s">
        <v>101</v>
      </c>
      <c r="AB56" s="12" t="s">
        <v>102</v>
      </c>
      <c r="AC56" s="12" t="s">
        <v>102</v>
      </c>
      <c r="AD56" s="12" t="s">
        <v>102</v>
      </c>
      <c r="AE56" s="12" t="s">
        <v>102</v>
      </c>
      <c r="AF56" s="12" t="s">
        <v>103</v>
      </c>
      <c r="AG56" s="12" t="s">
        <v>103</v>
      </c>
      <c r="AH56" s="16">
        <f>COUNTIF(C56:AG56,"P")</f>
      </c>
      <c r="AI56" s="16">
        <f>COUNTIF(C56:AG56,"V")</f>
      </c>
      <c r="AJ56" s="16">
        <f>COUNTIF(C56:AG56,"S")</f>
      </c>
      <c r="AK56" s="16">
        <f>COUNTIF(C56:AG56,"H")</f>
      </c>
      <c r="AL56" s="16">
        <f>COUNTIF(C56:AG56,"U")</f>
      </c>
      <c r="AM56" s="16">
        <f>COUNTIF(C56:AG56,"O")</f>
      </c>
      <c r="AN56" s="17">
        <f>SUM(AH56:AM56)</f>
      </c>
      <c r="AO56" s="18">
        <f>A56&amp;"|"&amp;B56</f>
      </c>
    </row>
    <row r="57" spans="1:41" x14ac:dyDescent="0.25">
      <c r="A57" s="13" t="s">
        <v>55</v>
      </c>
      <c r="B57" s="12" t="s">
        <v>111</v>
      </c>
      <c r="C57" s="12" t="s">
        <v>102</v>
      </c>
      <c r="D57" s="12" t="s">
        <v>102</v>
      </c>
      <c r="E57" s="12" t="s">
        <v>102</v>
      </c>
      <c r="F57" s="12" t="s">
        <v>102</v>
      </c>
      <c r="G57" s="12" t="s">
        <v>102</v>
      </c>
      <c r="H57" s="12" t="s">
        <v>103</v>
      </c>
      <c r="I57" s="12" t="s">
        <v>103</v>
      </c>
      <c r="J57" s="12" t="s">
        <v>102</v>
      </c>
      <c r="K57" s="12" t="s">
        <v>102</v>
      </c>
      <c r="L57" s="12" t="s">
        <v>102</v>
      </c>
      <c r="M57" s="12" t="s">
        <v>102</v>
      </c>
      <c r="N57" s="12" t="s">
        <v>102</v>
      </c>
      <c r="O57" s="12" t="s">
        <v>103</v>
      </c>
      <c r="P57" s="12" t="s">
        <v>103</v>
      </c>
      <c r="Q57" s="12" t="s">
        <v>102</v>
      </c>
      <c r="R57" s="12" t="s">
        <v>102</v>
      </c>
      <c r="S57" s="12" t="s">
        <v>102</v>
      </c>
      <c r="T57" s="12" t="s">
        <v>102</v>
      </c>
      <c r="U57" s="12" t="s">
        <v>102</v>
      </c>
      <c r="V57" s="12" t="s">
        <v>103</v>
      </c>
      <c r="W57" s="12" t="s">
        <v>103</v>
      </c>
      <c r="X57" s="12" t="s">
        <v>102</v>
      </c>
      <c r="Y57" s="12" t="s">
        <v>102</v>
      </c>
      <c r="Z57" s="12" t="s">
        <v>102</v>
      </c>
      <c r="AA57" s="12" t="s">
        <v>102</v>
      </c>
      <c r="AB57" s="12" t="s">
        <v>102</v>
      </c>
      <c r="AC57" s="12" t="s">
        <v>103</v>
      </c>
      <c r="AD57" s="12" t="s">
        <v>103</v>
      </c>
      <c r="AE57" s="12" t="s">
        <v>102</v>
      </c>
      <c r="AF57" s="12" t="s">
        <v>102</v>
      </c>
      <c r="AG57" s="19" t="s">
        <v>106</v>
      </c>
      <c r="AH57" s="16">
        <f>COUNTIF(C57:AG57,"P")</f>
      </c>
      <c r="AI57" s="16">
        <f>COUNTIF(C57:AG57,"V")</f>
      </c>
      <c r="AJ57" s="16">
        <f>COUNTIF(C57:AG57,"S")</f>
      </c>
      <c r="AK57" s="16">
        <f>COUNTIF(C57:AG57,"H")</f>
      </c>
      <c r="AL57" s="16">
        <f>COUNTIF(C57:AG57,"U")</f>
      </c>
      <c r="AM57" s="16">
        <f>COUNTIF(C57:AG57,"O")</f>
      </c>
      <c r="AN57" s="17">
        <f>SUM(AH57:AM57)</f>
      </c>
      <c r="AO57" s="18">
        <f>A57&amp;"|"&amp;B57</f>
      </c>
    </row>
    <row r="58" spans="1:41" x14ac:dyDescent="0.25">
      <c r="A58" s="13" t="s">
        <v>55</v>
      </c>
      <c r="B58" s="12" t="s">
        <v>112</v>
      </c>
      <c r="C58" s="12" t="s">
        <v>102</v>
      </c>
      <c r="D58" s="12" t="s">
        <v>102</v>
      </c>
      <c r="E58" s="12" t="s">
        <v>101</v>
      </c>
      <c r="F58" s="12" t="s">
        <v>103</v>
      </c>
      <c r="G58" s="12" t="s">
        <v>103</v>
      </c>
      <c r="H58" s="12" t="s">
        <v>102</v>
      </c>
      <c r="I58" s="12" t="s">
        <v>102</v>
      </c>
      <c r="J58" s="12" t="s">
        <v>102</v>
      </c>
      <c r="K58" s="12" t="s">
        <v>102</v>
      </c>
      <c r="L58" s="12" t="s">
        <v>102</v>
      </c>
      <c r="M58" s="12" t="s">
        <v>103</v>
      </c>
      <c r="N58" s="12" t="s">
        <v>103</v>
      </c>
      <c r="O58" s="12" t="s">
        <v>102</v>
      </c>
      <c r="P58" s="12" t="s">
        <v>102</v>
      </c>
      <c r="Q58" s="12" t="s">
        <v>102</v>
      </c>
      <c r="R58" s="12" t="s">
        <v>102</v>
      </c>
      <c r="S58" s="12" t="s">
        <v>102</v>
      </c>
      <c r="T58" s="12" t="s">
        <v>103</v>
      </c>
      <c r="U58" s="12" t="s">
        <v>103</v>
      </c>
      <c r="V58" s="12" t="s">
        <v>102</v>
      </c>
      <c r="W58" s="12" t="s">
        <v>102</v>
      </c>
      <c r="X58" s="12" t="s">
        <v>102</v>
      </c>
      <c r="Y58" s="12" t="s">
        <v>102</v>
      </c>
      <c r="Z58" s="12" t="s">
        <v>102</v>
      </c>
      <c r="AA58" s="12" t="s">
        <v>103</v>
      </c>
      <c r="AB58" s="12" t="s">
        <v>103</v>
      </c>
      <c r="AC58" s="12" t="s">
        <v>102</v>
      </c>
      <c r="AD58" s="12" t="s">
        <v>102</v>
      </c>
      <c r="AE58" s="12" t="s">
        <v>102</v>
      </c>
      <c r="AF58" s="12" t="s">
        <v>102</v>
      </c>
      <c r="AG58" s="12" t="s">
        <v>102</v>
      </c>
      <c r="AH58" s="16">
        <f>COUNTIF(C58:AG58,"P")</f>
      </c>
      <c r="AI58" s="16">
        <f>COUNTIF(C58:AG58,"V")</f>
      </c>
      <c r="AJ58" s="16">
        <f>COUNTIF(C58:AG58,"S")</f>
      </c>
      <c r="AK58" s="16">
        <f>COUNTIF(C58:AG58,"H")</f>
      </c>
      <c r="AL58" s="16">
        <f>COUNTIF(C58:AG58,"U")</f>
      </c>
      <c r="AM58" s="16">
        <f>COUNTIF(C58:AG58,"O")</f>
      </c>
      <c r="AN58" s="17">
        <f>SUM(AH58:AM58)</f>
      </c>
      <c r="AO58" s="18">
        <f>A58&amp;"|"&amp;B58</f>
      </c>
    </row>
    <row r="59" spans="1:41" x14ac:dyDescent="0.25">
      <c r="A59" s="13" t="s">
        <v>55</v>
      </c>
      <c r="B59" s="12" t="s">
        <v>113</v>
      </c>
      <c r="C59" s="12" t="s">
        <v>103</v>
      </c>
      <c r="D59" s="12" t="s">
        <v>103</v>
      </c>
      <c r="E59" s="12" t="s">
        <v>102</v>
      </c>
      <c r="F59" s="12" t="s">
        <v>102</v>
      </c>
      <c r="G59" s="12" t="s">
        <v>102</v>
      </c>
      <c r="H59" s="12" t="s">
        <v>102</v>
      </c>
      <c r="I59" s="12" t="s">
        <v>102</v>
      </c>
      <c r="J59" s="12" t="s">
        <v>103</v>
      </c>
      <c r="K59" s="12" t="s">
        <v>103</v>
      </c>
      <c r="L59" s="12" t="s">
        <v>102</v>
      </c>
      <c r="M59" s="12" t="s">
        <v>102</v>
      </c>
      <c r="N59" s="12" t="s">
        <v>102</v>
      </c>
      <c r="O59" s="12" t="s">
        <v>102</v>
      </c>
      <c r="P59" s="12" t="s">
        <v>102</v>
      </c>
      <c r="Q59" s="12" t="s">
        <v>103</v>
      </c>
      <c r="R59" s="12" t="s">
        <v>103</v>
      </c>
      <c r="S59" s="12" t="s">
        <v>108</v>
      </c>
      <c r="T59" s="12" t="s">
        <v>108</v>
      </c>
      <c r="U59" s="12" t="s">
        <v>108</v>
      </c>
      <c r="V59" s="12" t="s">
        <v>108</v>
      </c>
      <c r="W59" s="12" t="s">
        <v>108</v>
      </c>
      <c r="X59" s="12" t="s">
        <v>103</v>
      </c>
      <c r="Y59" s="12" t="s">
        <v>103</v>
      </c>
      <c r="Z59" s="12" t="s">
        <v>102</v>
      </c>
      <c r="AA59" s="12" t="s">
        <v>102</v>
      </c>
      <c r="AB59" s="12" t="s">
        <v>102</v>
      </c>
      <c r="AC59" s="12" t="s">
        <v>102</v>
      </c>
      <c r="AD59" s="12" t="s">
        <v>102</v>
      </c>
      <c r="AE59" s="12" t="s">
        <v>103</v>
      </c>
      <c r="AF59" s="12" t="s">
        <v>103</v>
      </c>
      <c r="AG59" s="12" t="s">
        <v>102</v>
      </c>
      <c r="AH59" s="16">
        <f>COUNTIF(C59:AG59,"P")</f>
      </c>
      <c r="AI59" s="16">
        <f>COUNTIF(C59:AG59,"V")</f>
      </c>
      <c r="AJ59" s="16">
        <f>COUNTIF(C59:AG59,"S")</f>
      </c>
      <c r="AK59" s="16">
        <f>COUNTIF(C59:AG59,"H")</f>
      </c>
      <c r="AL59" s="16">
        <f>COUNTIF(C59:AG59,"U")</f>
      </c>
      <c r="AM59" s="16">
        <f>COUNTIF(C59:AG59,"O")</f>
      </c>
      <c r="AN59" s="17">
        <f>SUM(AH59:AM59)</f>
      </c>
      <c r="AO59" s="18">
        <f>A59&amp;"|"&amp;B59</f>
      </c>
    </row>
    <row r="60" spans="1:41" x14ac:dyDescent="0.25">
      <c r="A60" s="13" t="s">
        <v>55</v>
      </c>
      <c r="B60" s="12" t="s">
        <v>114</v>
      </c>
      <c r="C60" s="12" t="s">
        <v>102</v>
      </c>
      <c r="D60" s="12" t="s">
        <v>102</v>
      </c>
      <c r="E60" s="12" t="s">
        <v>102</v>
      </c>
      <c r="F60" s="12" t="s">
        <v>102</v>
      </c>
      <c r="G60" s="12" t="s">
        <v>103</v>
      </c>
      <c r="H60" s="12" t="s">
        <v>103</v>
      </c>
      <c r="I60" s="12" t="s">
        <v>101</v>
      </c>
      <c r="J60" s="12" t="s">
        <v>102</v>
      </c>
      <c r="K60" s="12" t="s">
        <v>102</v>
      </c>
      <c r="L60" s="12" t="s">
        <v>102</v>
      </c>
      <c r="M60" s="12" t="s">
        <v>102</v>
      </c>
      <c r="N60" s="12" t="s">
        <v>103</v>
      </c>
      <c r="O60" s="12" t="s">
        <v>103</v>
      </c>
      <c r="P60" s="12" t="s">
        <v>102</v>
      </c>
      <c r="Q60" s="12" t="s">
        <v>102</v>
      </c>
      <c r="R60" s="12" t="s">
        <v>102</v>
      </c>
      <c r="S60" s="12" t="s">
        <v>102</v>
      </c>
      <c r="T60" s="12" t="s">
        <v>102</v>
      </c>
      <c r="U60" s="12" t="s">
        <v>103</v>
      </c>
      <c r="V60" s="12" t="s">
        <v>103</v>
      </c>
      <c r="W60" s="12" t="s">
        <v>102</v>
      </c>
      <c r="X60" s="12" t="s">
        <v>102</v>
      </c>
      <c r="Y60" s="12" t="s">
        <v>102</v>
      </c>
      <c r="Z60" s="12" t="s">
        <v>102</v>
      </c>
      <c r="AA60" s="12" t="s">
        <v>102</v>
      </c>
      <c r="AB60" s="12" t="s">
        <v>103</v>
      </c>
      <c r="AC60" s="12" t="s">
        <v>103</v>
      </c>
      <c r="AD60" s="12" t="s">
        <v>102</v>
      </c>
      <c r="AE60" s="12" t="s">
        <v>102</v>
      </c>
      <c r="AF60" s="12" t="s">
        <v>102</v>
      </c>
      <c r="AG60" s="19" t="s">
        <v>106</v>
      </c>
      <c r="AH60" s="16">
        <f>COUNTIF(C60:AG60,"P")</f>
      </c>
      <c r="AI60" s="16">
        <f>COUNTIF(C60:AG60,"V")</f>
      </c>
      <c r="AJ60" s="16">
        <f>COUNTIF(C60:AG60,"S")</f>
      </c>
      <c r="AK60" s="16">
        <f>COUNTIF(C60:AG60,"H")</f>
      </c>
      <c r="AL60" s="16">
        <f>COUNTIF(C60:AG60,"U")</f>
      </c>
      <c r="AM60" s="16">
        <f>COUNTIF(C60:AG60,"O")</f>
      </c>
      <c r="AN60" s="17">
        <f>SUM(AH60:AM60)</f>
      </c>
      <c r="AO60" s="18">
        <f>A60&amp;"|"&amp;B60</f>
      </c>
    </row>
    <row r="61" spans="1:41" x14ac:dyDescent="0.25">
      <c r="A61" s="13" t="s">
        <v>55</v>
      </c>
      <c r="B61" s="12" t="s">
        <v>115</v>
      </c>
      <c r="C61" s="12" t="s">
        <v>102</v>
      </c>
      <c r="D61" s="12" t="s">
        <v>102</v>
      </c>
      <c r="E61" s="12" t="s">
        <v>103</v>
      </c>
      <c r="F61" s="12" t="s">
        <v>103</v>
      </c>
      <c r="G61" s="12" t="s">
        <v>102</v>
      </c>
      <c r="H61" s="12" t="s">
        <v>102</v>
      </c>
      <c r="I61" s="12" t="s">
        <v>102</v>
      </c>
      <c r="J61" s="12" t="s">
        <v>102</v>
      </c>
      <c r="K61" s="12" t="s">
        <v>102</v>
      </c>
      <c r="L61" s="12" t="s">
        <v>103</v>
      </c>
      <c r="M61" s="12" t="s">
        <v>103</v>
      </c>
      <c r="N61" s="12" t="s">
        <v>102</v>
      </c>
      <c r="O61" s="12" t="s">
        <v>102</v>
      </c>
      <c r="P61" s="12" t="s">
        <v>102</v>
      </c>
      <c r="Q61" s="12" t="s">
        <v>102</v>
      </c>
      <c r="R61" s="12" t="s">
        <v>102</v>
      </c>
      <c r="S61" s="12" t="s">
        <v>103</v>
      </c>
      <c r="T61" s="12" t="s">
        <v>103</v>
      </c>
      <c r="U61" s="12" t="s">
        <v>102</v>
      </c>
      <c r="V61" s="12" t="s">
        <v>102</v>
      </c>
      <c r="W61" s="12" t="s">
        <v>102</v>
      </c>
      <c r="X61" s="12" t="s">
        <v>102</v>
      </c>
      <c r="Y61" s="12" t="s">
        <v>102</v>
      </c>
      <c r="Z61" s="12" t="s">
        <v>103</v>
      </c>
      <c r="AA61" s="12" t="s">
        <v>103</v>
      </c>
      <c r="AB61" s="12" t="s">
        <v>102</v>
      </c>
      <c r="AC61" s="12" t="s">
        <v>102</v>
      </c>
      <c r="AD61" s="12" t="s">
        <v>102</v>
      </c>
      <c r="AE61" s="12" t="s">
        <v>102</v>
      </c>
      <c r="AF61" s="12" t="s">
        <v>102</v>
      </c>
      <c r="AG61" s="12" t="s">
        <v>103</v>
      </c>
      <c r="AH61" s="16">
        <f>COUNTIF(C61:AG61,"P")</f>
      </c>
      <c r="AI61" s="16">
        <f>COUNTIF(C61:AG61,"V")</f>
      </c>
      <c r="AJ61" s="16">
        <f>COUNTIF(C61:AG61,"S")</f>
      </c>
      <c r="AK61" s="16">
        <f>COUNTIF(C61:AG61,"H")</f>
      </c>
      <c r="AL61" s="16">
        <f>COUNTIF(C61:AG61,"U")</f>
      </c>
      <c r="AM61" s="16">
        <f>COUNTIF(C61:AG61,"O")</f>
      </c>
      <c r="AN61" s="17">
        <f>SUM(AH61:AM61)</f>
      </c>
      <c r="AO61" s="18">
        <f>A61&amp;"|"&amp;B61</f>
      </c>
    </row>
    <row r="62" spans="1:41" x14ac:dyDescent="0.25">
      <c r="A62" s="13" t="s">
        <v>55</v>
      </c>
      <c r="B62" s="12" t="s">
        <v>116</v>
      </c>
      <c r="C62" s="12" t="s">
        <v>103</v>
      </c>
      <c r="D62" s="12" t="s">
        <v>102</v>
      </c>
      <c r="E62" s="12" t="s">
        <v>102</v>
      </c>
      <c r="F62" s="12" t="s">
        <v>102</v>
      </c>
      <c r="G62" s="12" t="s">
        <v>102</v>
      </c>
      <c r="H62" s="12" t="s">
        <v>102</v>
      </c>
      <c r="I62" s="12" t="s">
        <v>103</v>
      </c>
      <c r="J62" s="12" t="s">
        <v>103</v>
      </c>
      <c r="K62" s="12" t="s">
        <v>102</v>
      </c>
      <c r="L62" s="12" t="s">
        <v>102</v>
      </c>
      <c r="M62" s="12" t="s">
        <v>102</v>
      </c>
      <c r="N62" s="12" t="s">
        <v>102</v>
      </c>
      <c r="O62" s="12" t="s">
        <v>102</v>
      </c>
      <c r="P62" s="12" t="s">
        <v>103</v>
      </c>
      <c r="Q62" s="12" t="s">
        <v>103</v>
      </c>
      <c r="R62" s="12" t="s">
        <v>102</v>
      </c>
      <c r="S62" s="12" t="s">
        <v>102</v>
      </c>
      <c r="T62" s="12" t="s">
        <v>102</v>
      </c>
      <c r="U62" s="12" t="s">
        <v>102</v>
      </c>
      <c r="V62" s="12" t="s">
        <v>102</v>
      </c>
      <c r="W62" s="12" t="s">
        <v>103</v>
      </c>
      <c r="X62" s="12" t="s">
        <v>103</v>
      </c>
      <c r="Y62" s="12" t="s">
        <v>102</v>
      </c>
      <c r="Z62" s="12" t="s">
        <v>102</v>
      </c>
      <c r="AA62" s="12" t="s">
        <v>102</v>
      </c>
      <c r="AB62" s="12" t="s">
        <v>101</v>
      </c>
      <c r="AC62" s="12" t="s">
        <v>102</v>
      </c>
      <c r="AD62" s="12" t="s">
        <v>103</v>
      </c>
      <c r="AE62" s="12" t="s">
        <v>103</v>
      </c>
      <c r="AF62" s="12" t="s">
        <v>102</v>
      </c>
      <c r="AG62" s="19" t="s">
        <v>106</v>
      </c>
      <c r="AH62" s="16">
        <f>COUNTIF(C62:AG62,"P")</f>
      </c>
      <c r="AI62" s="16">
        <f>COUNTIF(C62:AG62,"V")</f>
      </c>
      <c r="AJ62" s="16">
        <f>COUNTIF(C62:AG62,"S")</f>
      </c>
      <c r="AK62" s="16">
        <f>COUNTIF(C62:AG62,"H")</f>
      </c>
      <c r="AL62" s="16">
        <f>COUNTIF(C62:AG62,"U")</f>
      </c>
      <c r="AM62" s="16">
        <f>COUNTIF(C62:AG62,"O")</f>
      </c>
      <c r="AN62" s="17">
        <f>SUM(AH62:AM62)</f>
      </c>
      <c r="AO62" s="18">
        <f>A62&amp;"|"&amp;B62</f>
      </c>
    </row>
    <row r="63" spans="1:41" x14ac:dyDescent="0.25">
      <c r="A63" s="13" t="s">
        <v>55</v>
      </c>
      <c r="B63" s="12" t="s">
        <v>117</v>
      </c>
      <c r="C63" s="12" t="s">
        <v>102</v>
      </c>
      <c r="D63" s="12" t="s">
        <v>102</v>
      </c>
      <c r="E63" s="12" t="s">
        <v>102</v>
      </c>
      <c r="F63" s="12" t="s">
        <v>102</v>
      </c>
      <c r="G63" s="12" t="s">
        <v>103</v>
      </c>
      <c r="H63" s="12" t="s">
        <v>103</v>
      </c>
      <c r="I63" s="12" t="s">
        <v>102</v>
      </c>
      <c r="J63" s="12" t="s">
        <v>102</v>
      </c>
      <c r="K63" s="12" t="s">
        <v>102</v>
      </c>
      <c r="L63" s="12" t="s">
        <v>102</v>
      </c>
      <c r="M63" s="12" t="s">
        <v>102</v>
      </c>
      <c r="N63" s="12" t="s">
        <v>103</v>
      </c>
      <c r="O63" s="12" t="s">
        <v>103</v>
      </c>
      <c r="P63" s="12" t="s">
        <v>102</v>
      </c>
      <c r="Q63" s="12" t="s">
        <v>102</v>
      </c>
      <c r="R63" s="12" t="s">
        <v>102</v>
      </c>
      <c r="S63" s="12" t="s">
        <v>102</v>
      </c>
      <c r="T63" s="12" t="s">
        <v>102</v>
      </c>
      <c r="U63" s="12" t="s">
        <v>103</v>
      </c>
      <c r="V63" s="12" t="s">
        <v>103</v>
      </c>
      <c r="W63" s="12" t="s">
        <v>102</v>
      </c>
      <c r="X63" s="12" t="s">
        <v>102</v>
      </c>
      <c r="Y63" s="12" t="s">
        <v>102</v>
      </c>
      <c r="Z63" s="12" t="s">
        <v>102</v>
      </c>
      <c r="AA63" s="12" t="s">
        <v>101</v>
      </c>
      <c r="AB63" s="12" t="s">
        <v>103</v>
      </c>
      <c r="AC63" s="12" t="s">
        <v>103</v>
      </c>
      <c r="AD63" s="12" t="s">
        <v>102</v>
      </c>
      <c r="AE63" s="12" t="s">
        <v>102</v>
      </c>
      <c r="AF63" s="12" t="s">
        <v>102</v>
      </c>
      <c r="AG63" s="12" t="s">
        <v>102</v>
      </c>
      <c r="AH63" s="16">
        <f>COUNTIF(C63:AG63,"P")</f>
      </c>
      <c r="AI63" s="16">
        <f>COUNTIF(C63:AG63,"V")</f>
      </c>
      <c r="AJ63" s="16">
        <f>COUNTIF(C63:AG63,"S")</f>
      </c>
      <c r="AK63" s="16">
        <f>COUNTIF(C63:AG63,"H")</f>
      </c>
      <c r="AL63" s="16">
        <f>COUNTIF(C63:AG63,"U")</f>
      </c>
      <c r="AM63" s="16">
        <f>COUNTIF(C63:AG63,"O")</f>
      </c>
      <c r="AN63" s="17">
        <f>SUM(AH63:AM63)</f>
      </c>
      <c r="AO63" s="18">
        <f>A63&amp;"|"&amp;B63</f>
      </c>
    </row>
  </sheetData>
  <mergeCells count="1">
    <mergeCell ref="A1:AO1"/>
  </mergeCells>
  <dataValidations count="4">
    <dataValidation type="list" showErrorMessage="1" errorTitle="Invalid employee" error="Choose one of: Maria Chen, Devon Brooks, Priya Anand, Jamal Osei, Elena Petrova" sqref="A10:A63">
      <formula1>"Maria Chen,Devon Brooks,Priya Anand,Jamal Osei,Elena Petrova"</formula1>
    </dataValidation>
    <dataValidation type="list" showErrorMessage="1" errorTitle="Invalid employee" error="Choose one of: Maria Chen, Devon Brooks, Priya Anand, Jamal Osei, Elena Petrova" sqref="A4:A63">
      <formula1>"Maria Chen,Devon Brooks,Priya Anand,Jamal Osei,Elena Petrova"</formula1>
    </dataValidation>
    <dataValidation type="list" showErrorMessage="1" errorTitle="Invalid month" error="Choose one of: January, February, March, April, May, June, July, August, September, October, November, December" sqref="B10:B63">
      <formula1>"January,February,March,April,May,June,July,August,September,October,November,December"</formula1>
    </dataValidation>
    <dataValidation type="list" showErrorMessage="1" errorTitle="Invalid month" error="Choose one of: January, February, March, April, May, June, July, August, September, October, November, December" sqref="B4:B63">
      <formula1>"January,February,March,April,May,June,July,August,September,October,November,December"</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7"/>
  <sheetViews>
    <sheetView workbookViewId="0">
      <pane ySplit="5" topLeftCell="A6" activePane="bottomLeft" state="frozen"/>
      <selection pane="bottomLeft"/>
    </sheetView>
  </sheetViews>
  <sheetFormatPr defaultRowHeight="15" outlineLevelRow="0" outlineLevelCol="0" x14ac:dyDescent="55"/>
  <cols>
    <col min="1" max="1" width="19" customWidth="1"/>
    <col min="2" max="32" width="3.3" customWidth="1"/>
    <col min="33" max="33" width="16" hidden="1" customWidth="1"/>
  </cols>
  <sheetData>
    <row r="1" spans="1:32" x14ac:dyDescent="0.25">
      <c r="A1" s="20" t="s">
        <v>119</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row>
    <row r="3" spans="1:6" x14ac:dyDescent="0.25">
      <c r="A3" s="21" t="s">
        <v>120</v>
      </c>
      <c r="B3" s="22" t="s">
        <v>39</v>
      </c>
      <c r="C3" s="22"/>
      <c r="D3" s="22"/>
      <c r="E3" s="22"/>
      <c r="F3" s="22"/>
    </row>
    <row r="5" ht="30" customHeight="1" spans="1:33" x14ac:dyDescent="0.25">
      <c r="A5" s="11" t="s">
        <v>60</v>
      </c>
      <c r="B5" s="11" t="s">
        <v>61</v>
      </c>
      <c r="C5" s="11" t="s">
        <v>62</v>
      </c>
      <c r="D5" s="11" t="s">
        <v>63</v>
      </c>
      <c r="E5" s="11" t="s">
        <v>64</v>
      </c>
      <c r="F5" s="11" t="s">
        <v>65</v>
      </c>
      <c r="G5" s="11" t="s">
        <v>66</v>
      </c>
      <c r="H5" s="11" t="s">
        <v>67</v>
      </c>
      <c r="I5" s="11" t="s">
        <v>68</v>
      </c>
      <c r="J5" s="11" t="s">
        <v>69</v>
      </c>
      <c r="K5" s="11" t="s">
        <v>70</v>
      </c>
      <c r="L5" s="11" t="s">
        <v>71</v>
      </c>
      <c r="M5" s="11" t="s">
        <v>72</v>
      </c>
      <c r="N5" s="11" t="s">
        <v>73</v>
      </c>
      <c r="O5" s="11" t="s">
        <v>74</v>
      </c>
      <c r="P5" s="11" t="s">
        <v>75</v>
      </c>
      <c r="Q5" s="11" t="s">
        <v>76</v>
      </c>
      <c r="R5" s="11" t="s">
        <v>77</v>
      </c>
      <c r="S5" s="11" t="s">
        <v>78</v>
      </c>
      <c r="T5" s="11" t="s">
        <v>79</v>
      </c>
      <c r="U5" s="11" t="s">
        <v>80</v>
      </c>
      <c r="V5" s="11" t="s">
        <v>81</v>
      </c>
      <c r="W5" s="11" t="s">
        <v>82</v>
      </c>
      <c r="X5" s="11" t="s">
        <v>83</v>
      </c>
      <c r="Y5" s="11" t="s">
        <v>84</v>
      </c>
      <c r="Z5" s="11" t="s">
        <v>85</v>
      </c>
      <c r="AA5" s="11" t="s">
        <v>86</v>
      </c>
      <c r="AB5" s="11" t="s">
        <v>87</v>
      </c>
      <c r="AC5" s="11" t="s">
        <v>88</v>
      </c>
      <c r="AD5" s="11" t="s">
        <v>89</v>
      </c>
      <c r="AE5" s="11" t="s">
        <v>90</v>
      </c>
      <c r="AF5" s="11" t="s">
        <v>91</v>
      </c>
      <c r="AG5" s="11" t="s">
        <v>121</v>
      </c>
    </row>
    <row r="6" spans="1:33" x14ac:dyDescent="0.25">
      <c r="A6" s="23" t="s">
        <v>100</v>
      </c>
      <c r="B6" s="16">
        <f>IFERROR(INDEX('Attendance Log'!C$4:C$63,$AG6),"—")</f>
      </c>
      <c r="C6" s="16">
        <f>IFERROR(INDEX('Attendance Log'!D$4:D$63,$AG6),"—")</f>
      </c>
      <c r="D6" s="16">
        <f>IFERROR(INDEX('Attendance Log'!E$4:E$63,$AG6),"—")</f>
      </c>
      <c r="E6" s="16">
        <f>IFERROR(INDEX('Attendance Log'!F$4:F$63,$AG6),"—")</f>
      </c>
      <c r="F6" s="16">
        <f>IFERROR(INDEX('Attendance Log'!G$4:G$63,$AG6),"—")</f>
      </c>
      <c r="G6" s="16">
        <f>IFERROR(INDEX('Attendance Log'!H$4:H$63,$AG6),"—")</f>
      </c>
      <c r="H6" s="16">
        <f>IFERROR(INDEX('Attendance Log'!I$4:I$63,$AG6),"—")</f>
      </c>
      <c r="I6" s="16">
        <f>IFERROR(INDEX('Attendance Log'!J$4:J$63,$AG6),"—")</f>
      </c>
      <c r="J6" s="16">
        <f>IFERROR(INDEX('Attendance Log'!K$4:K$63,$AG6),"—")</f>
      </c>
      <c r="K6" s="16">
        <f>IFERROR(INDEX('Attendance Log'!L$4:L$63,$AG6),"—")</f>
      </c>
      <c r="L6" s="16">
        <f>IFERROR(INDEX('Attendance Log'!M$4:M$63,$AG6),"—")</f>
      </c>
      <c r="M6" s="16">
        <f>IFERROR(INDEX('Attendance Log'!N$4:N$63,$AG6),"—")</f>
      </c>
      <c r="N6" s="16">
        <f>IFERROR(INDEX('Attendance Log'!O$4:O$63,$AG6),"—")</f>
      </c>
      <c r="O6" s="16">
        <f>IFERROR(INDEX('Attendance Log'!P$4:P$63,$AG6),"—")</f>
      </c>
      <c r="P6" s="16">
        <f>IFERROR(INDEX('Attendance Log'!Q$4:Q$63,$AG6),"—")</f>
      </c>
      <c r="Q6" s="16">
        <f>IFERROR(INDEX('Attendance Log'!R$4:R$63,$AG6),"—")</f>
      </c>
      <c r="R6" s="16">
        <f>IFERROR(INDEX('Attendance Log'!S$4:S$63,$AG6),"—")</f>
      </c>
      <c r="S6" s="16">
        <f>IFERROR(INDEX('Attendance Log'!T$4:T$63,$AG6),"—")</f>
      </c>
      <c r="T6" s="16">
        <f>IFERROR(INDEX('Attendance Log'!U$4:U$63,$AG6),"—")</f>
      </c>
      <c r="U6" s="16">
        <f>IFERROR(INDEX('Attendance Log'!V$4:V$63,$AG6),"—")</f>
      </c>
      <c r="V6" s="16">
        <f>IFERROR(INDEX('Attendance Log'!W$4:W$63,$AG6),"—")</f>
      </c>
      <c r="W6" s="16">
        <f>IFERROR(INDEX('Attendance Log'!X$4:X$63,$AG6),"—")</f>
      </c>
      <c r="X6" s="16">
        <f>IFERROR(INDEX('Attendance Log'!Y$4:Y$63,$AG6),"—")</f>
      </c>
      <c r="Y6" s="16">
        <f>IFERROR(INDEX('Attendance Log'!Z$4:Z$63,$AG6),"—")</f>
      </c>
      <c r="Z6" s="16">
        <f>IFERROR(INDEX('Attendance Log'!AA$4:AA$63,$AG6),"—")</f>
      </c>
      <c r="AA6" s="16">
        <f>IFERROR(INDEX('Attendance Log'!AB$4:AB$63,$AG6),"—")</f>
      </c>
      <c r="AB6" s="16">
        <f>IFERROR(INDEX('Attendance Log'!AC$4:AC$63,$AG6),"—")</f>
      </c>
      <c r="AC6" s="16">
        <f>IFERROR(INDEX('Attendance Log'!AD$4:AD$63,$AG6),"—")</f>
      </c>
      <c r="AD6" s="16">
        <f>IFERROR(INDEX('Attendance Log'!AE$4:AE$63,$AG6),"—")</f>
      </c>
      <c r="AE6" s="16">
        <f>IFERROR(INDEX('Attendance Log'!AF$4:AF$63,$AG6),"—")</f>
      </c>
      <c r="AF6" s="16">
        <f>IFERROR(INDEX('Attendance Log'!AG$4:AG$63,$AG6),"—")</f>
      </c>
      <c r="AG6" s="16">
        <f>IFERROR(MATCH($B$3&amp;"|"&amp;A6,'Attendance Log'!$AO$4:$AO$63,0),"")</f>
      </c>
    </row>
    <row r="7" spans="1:33" x14ac:dyDescent="0.25">
      <c r="A7" s="23" t="s">
        <v>104</v>
      </c>
      <c r="B7" s="16">
        <f>IFERROR(INDEX('Attendance Log'!C$4:C$63,$AG7),"—")</f>
      </c>
      <c r="C7" s="16">
        <f>IFERROR(INDEX('Attendance Log'!D$4:D$63,$AG7),"—")</f>
      </c>
      <c r="D7" s="16">
        <f>IFERROR(INDEX('Attendance Log'!E$4:E$63,$AG7),"—")</f>
      </c>
      <c r="E7" s="16">
        <f>IFERROR(INDEX('Attendance Log'!F$4:F$63,$AG7),"—")</f>
      </c>
      <c r="F7" s="16">
        <f>IFERROR(INDEX('Attendance Log'!G$4:G$63,$AG7),"—")</f>
      </c>
      <c r="G7" s="16">
        <f>IFERROR(INDEX('Attendance Log'!H$4:H$63,$AG7),"—")</f>
      </c>
      <c r="H7" s="16">
        <f>IFERROR(INDEX('Attendance Log'!I$4:I$63,$AG7),"—")</f>
      </c>
      <c r="I7" s="16">
        <f>IFERROR(INDEX('Attendance Log'!J$4:J$63,$AG7),"—")</f>
      </c>
      <c r="J7" s="16">
        <f>IFERROR(INDEX('Attendance Log'!K$4:K$63,$AG7),"—")</f>
      </c>
      <c r="K7" s="16">
        <f>IFERROR(INDEX('Attendance Log'!L$4:L$63,$AG7),"—")</f>
      </c>
      <c r="L7" s="16">
        <f>IFERROR(INDEX('Attendance Log'!M$4:M$63,$AG7),"—")</f>
      </c>
      <c r="M7" s="16">
        <f>IFERROR(INDEX('Attendance Log'!N$4:N$63,$AG7),"—")</f>
      </c>
      <c r="N7" s="16">
        <f>IFERROR(INDEX('Attendance Log'!O$4:O$63,$AG7),"—")</f>
      </c>
      <c r="O7" s="16">
        <f>IFERROR(INDEX('Attendance Log'!P$4:P$63,$AG7),"—")</f>
      </c>
      <c r="P7" s="16">
        <f>IFERROR(INDEX('Attendance Log'!Q$4:Q$63,$AG7),"—")</f>
      </c>
      <c r="Q7" s="16">
        <f>IFERROR(INDEX('Attendance Log'!R$4:R$63,$AG7),"—")</f>
      </c>
      <c r="R7" s="16">
        <f>IFERROR(INDEX('Attendance Log'!S$4:S$63,$AG7),"—")</f>
      </c>
      <c r="S7" s="16">
        <f>IFERROR(INDEX('Attendance Log'!T$4:T$63,$AG7),"—")</f>
      </c>
      <c r="T7" s="16">
        <f>IFERROR(INDEX('Attendance Log'!U$4:U$63,$AG7),"—")</f>
      </c>
      <c r="U7" s="16">
        <f>IFERROR(INDEX('Attendance Log'!V$4:V$63,$AG7),"—")</f>
      </c>
      <c r="V7" s="16">
        <f>IFERROR(INDEX('Attendance Log'!W$4:W$63,$AG7),"—")</f>
      </c>
      <c r="W7" s="16">
        <f>IFERROR(INDEX('Attendance Log'!X$4:X$63,$AG7),"—")</f>
      </c>
      <c r="X7" s="16">
        <f>IFERROR(INDEX('Attendance Log'!Y$4:Y$63,$AG7),"—")</f>
      </c>
      <c r="Y7" s="16">
        <f>IFERROR(INDEX('Attendance Log'!Z$4:Z$63,$AG7),"—")</f>
      </c>
      <c r="Z7" s="16">
        <f>IFERROR(INDEX('Attendance Log'!AA$4:AA$63,$AG7),"—")</f>
      </c>
      <c r="AA7" s="16">
        <f>IFERROR(INDEX('Attendance Log'!AB$4:AB$63,$AG7),"—")</f>
      </c>
      <c r="AB7" s="16">
        <f>IFERROR(INDEX('Attendance Log'!AC$4:AC$63,$AG7),"—")</f>
      </c>
      <c r="AC7" s="16">
        <f>IFERROR(INDEX('Attendance Log'!AD$4:AD$63,$AG7),"—")</f>
      </c>
      <c r="AD7" s="16">
        <f>IFERROR(INDEX('Attendance Log'!AE$4:AE$63,$AG7),"—")</f>
      </c>
      <c r="AE7" s="16">
        <f>IFERROR(INDEX('Attendance Log'!AF$4:AF$63,$AG7),"—")</f>
      </c>
      <c r="AF7" s="16">
        <f>IFERROR(INDEX('Attendance Log'!AG$4:AG$63,$AG7),"—")</f>
      </c>
      <c r="AG7" s="16">
        <f>IFERROR(MATCH($B$3&amp;"|"&amp;A7,'Attendance Log'!$AO$4:$AO$63,0),"")</f>
      </c>
    </row>
    <row r="8" spans="1:33" x14ac:dyDescent="0.25">
      <c r="A8" s="23" t="s">
        <v>107</v>
      </c>
      <c r="B8" s="16">
        <f>IFERROR(INDEX('Attendance Log'!C$4:C$63,$AG8),"—")</f>
      </c>
      <c r="C8" s="16">
        <f>IFERROR(INDEX('Attendance Log'!D$4:D$63,$AG8),"—")</f>
      </c>
      <c r="D8" s="16">
        <f>IFERROR(INDEX('Attendance Log'!E$4:E$63,$AG8),"—")</f>
      </c>
      <c r="E8" s="16">
        <f>IFERROR(INDEX('Attendance Log'!F$4:F$63,$AG8),"—")</f>
      </c>
      <c r="F8" s="16">
        <f>IFERROR(INDEX('Attendance Log'!G$4:G$63,$AG8),"—")</f>
      </c>
      <c r="G8" s="16">
        <f>IFERROR(INDEX('Attendance Log'!H$4:H$63,$AG8),"—")</f>
      </c>
      <c r="H8" s="16">
        <f>IFERROR(INDEX('Attendance Log'!I$4:I$63,$AG8),"—")</f>
      </c>
      <c r="I8" s="16">
        <f>IFERROR(INDEX('Attendance Log'!J$4:J$63,$AG8),"—")</f>
      </c>
      <c r="J8" s="16">
        <f>IFERROR(INDEX('Attendance Log'!K$4:K$63,$AG8),"—")</f>
      </c>
      <c r="K8" s="16">
        <f>IFERROR(INDEX('Attendance Log'!L$4:L$63,$AG8),"—")</f>
      </c>
      <c r="L8" s="16">
        <f>IFERROR(INDEX('Attendance Log'!M$4:M$63,$AG8),"—")</f>
      </c>
      <c r="M8" s="16">
        <f>IFERROR(INDEX('Attendance Log'!N$4:N$63,$AG8),"—")</f>
      </c>
      <c r="N8" s="16">
        <f>IFERROR(INDEX('Attendance Log'!O$4:O$63,$AG8),"—")</f>
      </c>
      <c r="O8" s="16">
        <f>IFERROR(INDEX('Attendance Log'!P$4:P$63,$AG8),"—")</f>
      </c>
      <c r="P8" s="16">
        <f>IFERROR(INDEX('Attendance Log'!Q$4:Q$63,$AG8),"—")</f>
      </c>
      <c r="Q8" s="16">
        <f>IFERROR(INDEX('Attendance Log'!R$4:R$63,$AG8),"—")</f>
      </c>
      <c r="R8" s="16">
        <f>IFERROR(INDEX('Attendance Log'!S$4:S$63,$AG8),"—")</f>
      </c>
      <c r="S8" s="16">
        <f>IFERROR(INDEX('Attendance Log'!T$4:T$63,$AG8),"—")</f>
      </c>
      <c r="T8" s="16">
        <f>IFERROR(INDEX('Attendance Log'!U$4:U$63,$AG8),"—")</f>
      </c>
      <c r="U8" s="16">
        <f>IFERROR(INDEX('Attendance Log'!V$4:V$63,$AG8),"—")</f>
      </c>
      <c r="V8" s="16">
        <f>IFERROR(INDEX('Attendance Log'!W$4:W$63,$AG8),"—")</f>
      </c>
      <c r="W8" s="16">
        <f>IFERROR(INDEX('Attendance Log'!X$4:X$63,$AG8),"—")</f>
      </c>
      <c r="X8" s="16">
        <f>IFERROR(INDEX('Attendance Log'!Y$4:Y$63,$AG8),"—")</f>
      </c>
      <c r="Y8" s="16">
        <f>IFERROR(INDEX('Attendance Log'!Z$4:Z$63,$AG8),"—")</f>
      </c>
      <c r="Z8" s="16">
        <f>IFERROR(INDEX('Attendance Log'!AA$4:AA$63,$AG8),"—")</f>
      </c>
      <c r="AA8" s="16">
        <f>IFERROR(INDEX('Attendance Log'!AB$4:AB$63,$AG8),"—")</f>
      </c>
      <c r="AB8" s="16">
        <f>IFERROR(INDEX('Attendance Log'!AC$4:AC$63,$AG8),"—")</f>
      </c>
      <c r="AC8" s="16">
        <f>IFERROR(INDEX('Attendance Log'!AD$4:AD$63,$AG8),"—")</f>
      </c>
      <c r="AD8" s="16">
        <f>IFERROR(INDEX('Attendance Log'!AE$4:AE$63,$AG8),"—")</f>
      </c>
      <c r="AE8" s="16">
        <f>IFERROR(INDEX('Attendance Log'!AF$4:AF$63,$AG8),"—")</f>
      </c>
      <c r="AF8" s="16">
        <f>IFERROR(INDEX('Attendance Log'!AG$4:AG$63,$AG8),"—")</f>
      </c>
      <c r="AG8" s="16">
        <f>IFERROR(MATCH($B$3&amp;"|"&amp;A8,'Attendance Log'!$AO$4:$AO$63,0),"")</f>
      </c>
    </row>
    <row r="9" spans="1:33" x14ac:dyDescent="0.25">
      <c r="A9" s="23" t="s">
        <v>109</v>
      </c>
      <c r="B9" s="16">
        <f>IFERROR(INDEX('Attendance Log'!C$4:C$63,$AG9),"—")</f>
      </c>
      <c r="C9" s="16">
        <f>IFERROR(INDEX('Attendance Log'!D$4:D$63,$AG9),"—")</f>
      </c>
      <c r="D9" s="16">
        <f>IFERROR(INDEX('Attendance Log'!E$4:E$63,$AG9),"—")</f>
      </c>
      <c r="E9" s="16">
        <f>IFERROR(INDEX('Attendance Log'!F$4:F$63,$AG9),"—")</f>
      </c>
      <c r="F9" s="16">
        <f>IFERROR(INDEX('Attendance Log'!G$4:G$63,$AG9),"—")</f>
      </c>
      <c r="G9" s="16">
        <f>IFERROR(INDEX('Attendance Log'!H$4:H$63,$AG9),"—")</f>
      </c>
      <c r="H9" s="16">
        <f>IFERROR(INDEX('Attendance Log'!I$4:I$63,$AG9),"—")</f>
      </c>
      <c r="I9" s="16">
        <f>IFERROR(INDEX('Attendance Log'!J$4:J$63,$AG9),"—")</f>
      </c>
      <c r="J9" s="16">
        <f>IFERROR(INDEX('Attendance Log'!K$4:K$63,$AG9),"—")</f>
      </c>
      <c r="K9" s="16">
        <f>IFERROR(INDEX('Attendance Log'!L$4:L$63,$AG9),"—")</f>
      </c>
      <c r="L9" s="16">
        <f>IFERROR(INDEX('Attendance Log'!M$4:M$63,$AG9),"—")</f>
      </c>
      <c r="M9" s="16">
        <f>IFERROR(INDEX('Attendance Log'!N$4:N$63,$AG9),"—")</f>
      </c>
      <c r="N9" s="16">
        <f>IFERROR(INDEX('Attendance Log'!O$4:O$63,$AG9),"—")</f>
      </c>
      <c r="O9" s="16">
        <f>IFERROR(INDEX('Attendance Log'!P$4:P$63,$AG9),"—")</f>
      </c>
      <c r="P9" s="16">
        <f>IFERROR(INDEX('Attendance Log'!Q$4:Q$63,$AG9),"—")</f>
      </c>
      <c r="Q9" s="16">
        <f>IFERROR(INDEX('Attendance Log'!R$4:R$63,$AG9),"—")</f>
      </c>
      <c r="R9" s="16">
        <f>IFERROR(INDEX('Attendance Log'!S$4:S$63,$AG9),"—")</f>
      </c>
      <c r="S9" s="16">
        <f>IFERROR(INDEX('Attendance Log'!T$4:T$63,$AG9),"—")</f>
      </c>
      <c r="T9" s="16">
        <f>IFERROR(INDEX('Attendance Log'!U$4:U$63,$AG9),"—")</f>
      </c>
      <c r="U9" s="16">
        <f>IFERROR(INDEX('Attendance Log'!V$4:V$63,$AG9),"—")</f>
      </c>
      <c r="V9" s="16">
        <f>IFERROR(INDEX('Attendance Log'!W$4:W$63,$AG9),"—")</f>
      </c>
      <c r="W9" s="16">
        <f>IFERROR(INDEX('Attendance Log'!X$4:X$63,$AG9),"—")</f>
      </c>
      <c r="X9" s="16">
        <f>IFERROR(INDEX('Attendance Log'!Y$4:Y$63,$AG9),"—")</f>
      </c>
      <c r="Y9" s="16">
        <f>IFERROR(INDEX('Attendance Log'!Z$4:Z$63,$AG9),"—")</f>
      </c>
      <c r="Z9" s="16">
        <f>IFERROR(INDEX('Attendance Log'!AA$4:AA$63,$AG9),"—")</f>
      </c>
      <c r="AA9" s="16">
        <f>IFERROR(INDEX('Attendance Log'!AB$4:AB$63,$AG9),"—")</f>
      </c>
      <c r="AB9" s="16">
        <f>IFERROR(INDEX('Attendance Log'!AC$4:AC$63,$AG9),"—")</f>
      </c>
      <c r="AC9" s="16">
        <f>IFERROR(INDEX('Attendance Log'!AD$4:AD$63,$AG9),"—")</f>
      </c>
      <c r="AD9" s="16">
        <f>IFERROR(INDEX('Attendance Log'!AE$4:AE$63,$AG9),"—")</f>
      </c>
      <c r="AE9" s="16">
        <f>IFERROR(INDEX('Attendance Log'!AF$4:AF$63,$AG9),"—")</f>
      </c>
      <c r="AF9" s="16">
        <f>IFERROR(INDEX('Attendance Log'!AG$4:AG$63,$AG9),"—")</f>
      </c>
      <c r="AG9" s="16">
        <f>IFERROR(MATCH($B$3&amp;"|"&amp;A9,'Attendance Log'!$AO$4:$AO$63,0),"")</f>
      </c>
    </row>
    <row r="10" spans="1:33" x14ac:dyDescent="0.25">
      <c r="A10" s="23" t="s">
        <v>110</v>
      </c>
      <c r="B10" s="16">
        <f>IFERROR(INDEX('Attendance Log'!C$4:C$63,$AG10),"—")</f>
      </c>
      <c r="C10" s="16">
        <f>IFERROR(INDEX('Attendance Log'!D$4:D$63,$AG10),"—")</f>
      </c>
      <c r="D10" s="16">
        <f>IFERROR(INDEX('Attendance Log'!E$4:E$63,$AG10),"—")</f>
      </c>
      <c r="E10" s="16">
        <f>IFERROR(INDEX('Attendance Log'!F$4:F$63,$AG10),"—")</f>
      </c>
      <c r="F10" s="16">
        <f>IFERROR(INDEX('Attendance Log'!G$4:G$63,$AG10),"—")</f>
      </c>
      <c r="G10" s="16">
        <f>IFERROR(INDEX('Attendance Log'!H$4:H$63,$AG10),"—")</f>
      </c>
      <c r="H10" s="16">
        <f>IFERROR(INDEX('Attendance Log'!I$4:I$63,$AG10),"—")</f>
      </c>
      <c r="I10" s="16">
        <f>IFERROR(INDEX('Attendance Log'!J$4:J$63,$AG10),"—")</f>
      </c>
      <c r="J10" s="16">
        <f>IFERROR(INDEX('Attendance Log'!K$4:K$63,$AG10),"—")</f>
      </c>
      <c r="K10" s="16">
        <f>IFERROR(INDEX('Attendance Log'!L$4:L$63,$AG10),"—")</f>
      </c>
      <c r="L10" s="16">
        <f>IFERROR(INDEX('Attendance Log'!M$4:M$63,$AG10),"—")</f>
      </c>
      <c r="M10" s="16">
        <f>IFERROR(INDEX('Attendance Log'!N$4:N$63,$AG10),"—")</f>
      </c>
      <c r="N10" s="16">
        <f>IFERROR(INDEX('Attendance Log'!O$4:O$63,$AG10),"—")</f>
      </c>
      <c r="O10" s="16">
        <f>IFERROR(INDEX('Attendance Log'!P$4:P$63,$AG10),"—")</f>
      </c>
      <c r="P10" s="16">
        <f>IFERROR(INDEX('Attendance Log'!Q$4:Q$63,$AG10),"—")</f>
      </c>
      <c r="Q10" s="16">
        <f>IFERROR(INDEX('Attendance Log'!R$4:R$63,$AG10),"—")</f>
      </c>
      <c r="R10" s="16">
        <f>IFERROR(INDEX('Attendance Log'!S$4:S$63,$AG10),"—")</f>
      </c>
      <c r="S10" s="16">
        <f>IFERROR(INDEX('Attendance Log'!T$4:T$63,$AG10),"—")</f>
      </c>
      <c r="T10" s="16">
        <f>IFERROR(INDEX('Attendance Log'!U$4:U$63,$AG10),"—")</f>
      </c>
      <c r="U10" s="16">
        <f>IFERROR(INDEX('Attendance Log'!V$4:V$63,$AG10),"—")</f>
      </c>
      <c r="V10" s="16">
        <f>IFERROR(INDEX('Attendance Log'!W$4:W$63,$AG10),"—")</f>
      </c>
      <c r="W10" s="16">
        <f>IFERROR(INDEX('Attendance Log'!X$4:X$63,$AG10),"—")</f>
      </c>
      <c r="X10" s="16">
        <f>IFERROR(INDEX('Attendance Log'!Y$4:Y$63,$AG10),"—")</f>
      </c>
      <c r="Y10" s="16">
        <f>IFERROR(INDEX('Attendance Log'!Z$4:Z$63,$AG10),"—")</f>
      </c>
      <c r="Z10" s="16">
        <f>IFERROR(INDEX('Attendance Log'!AA$4:AA$63,$AG10),"—")</f>
      </c>
      <c r="AA10" s="16">
        <f>IFERROR(INDEX('Attendance Log'!AB$4:AB$63,$AG10),"—")</f>
      </c>
      <c r="AB10" s="16">
        <f>IFERROR(INDEX('Attendance Log'!AC$4:AC$63,$AG10),"—")</f>
      </c>
      <c r="AC10" s="16">
        <f>IFERROR(INDEX('Attendance Log'!AD$4:AD$63,$AG10),"—")</f>
      </c>
      <c r="AD10" s="16">
        <f>IFERROR(INDEX('Attendance Log'!AE$4:AE$63,$AG10),"—")</f>
      </c>
      <c r="AE10" s="16">
        <f>IFERROR(INDEX('Attendance Log'!AF$4:AF$63,$AG10),"—")</f>
      </c>
      <c r="AF10" s="16">
        <f>IFERROR(INDEX('Attendance Log'!AG$4:AG$63,$AG10),"—")</f>
      </c>
      <c r="AG10" s="16">
        <f>IFERROR(MATCH($B$3&amp;"|"&amp;A10,'Attendance Log'!$AO$4:$AO$63,0),"")</f>
      </c>
    </row>
    <row r="11" spans="1:33" x14ac:dyDescent="0.25">
      <c r="A11" s="23" t="s">
        <v>111</v>
      </c>
      <c r="B11" s="16">
        <f>IFERROR(INDEX('Attendance Log'!C$4:C$63,$AG11),"—")</f>
      </c>
      <c r="C11" s="16">
        <f>IFERROR(INDEX('Attendance Log'!D$4:D$63,$AG11),"—")</f>
      </c>
      <c r="D11" s="16">
        <f>IFERROR(INDEX('Attendance Log'!E$4:E$63,$AG11),"—")</f>
      </c>
      <c r="E11" s="16">
        <f>IFERROR(INDEX('Attendance Log'!F$4:F$63,$AG11),"—")</f>
      </c>
      <c r="F11" s="16">
        <f>IFERROR(INDEX('Attendance Log'!G$4:G$63,$AG11),"—")</f>
      </c>
      <c r="G11" s="16">
        <f>IFERROR(INDEX('Attendance Log'!H$4:H$63,$AG11),"—")</f>
      </c>
      <c r="H11" s="16">
        <f>IFERROR(INDEX('Attendance Log'!I$4:I$63,$AG11),"—")</f>
      </c>
      <c r="I11" s="16">
        <f>IFERROR(INDEX('Attendance Log'!J$4:J$63,$AG11),"—")</f>
      </c>
      <c r="J11" s="16">
        <f>IFERROR(INDEX('Attendance Log'!K$4:K$63,$AG11),"—")</f>
      </c>
      <c r="K11" s="16">
        <f>IFERROR(INDEX('Attendance Log'!L$4:L$63,$AG11),"—")</f>
      </c>
      <c r="L11" s="16">
        <f>IFERROR(INDEX('Attendance Log'!M$4:M$63,$AG11),"—")</f>
      </c>
      <c r="M11" s="16">
        <f>IFERROR(INDEX('Attendance Log'!N$4:N$63,$AG11),"—")</f>
      </c>
      <c r="N11" s="16">
        <f>IFERROR(INDEX('Attendance Log'!O$4:O$63,$AG11),"—")</f>
      </c>
      <c r="O11" s="16">
        <f>IFERROR(INDEX('Attendance Log'!P$4:P$63,$AG11),"—")</f>
      </c>
      <c r="P11" s="16">
        <f>IFERROR(INDEX('Attendance Log'!Q$4:Q$63,$AG11),"—")</f>
      </c>
      <c r="Q11" s="16">
        <f>IFERROR(INDEX('Attendance Log'!R$4:R$63,$AG11),"—")</f>
      </c>
      <c r="R11" s="16">
        <f>IFERROR(INDEX('Attendance Log'!S$4:S$63,$AG11),"—")</f>
      </c>
      <c r="S11" s="16">
        <f>IFERROR(INDEX('Attendance Log'!T$4:T$63,$AG11),"—")</f>
      </c>
      <c r="T11" s="16">
        <f>IFERROR(INDEX('Attendance Log'!U$4:U$63,$AG11),"—")</f>
      </c>
      <c r="U11" s="16">
        <f>IFERROR(INDEX('Attendance Log'!V$4:V$63,$AG11),"—")</f>
      </c>
      <c r="V11" s="16">
        <f>IFERROR(INDEX('Attendance Log'!W$4:W$63,$AG11),"—")</f>
      </c>
      <c r="W11" s="16">
        <f>IFERROR(INDEX('Attendance Log'!X$4:X$63,$AG11),"—")</f>
      </c>
      <c r="X11" s="16">
        <f>IFERROR(INDEX('Attendance Log'!Y$4:Y$63,$AG11),"—")</f>
      </c>
      <c r="Y11" s="16">
        <f>IFERROR(INDEX('Attendance Log'!Z$4:Z$63,$AG11),"—")</f>
      </c>
      <c r="Z11" s="16">
        <f>IFERROR(INDEX('Attendance Log'!AA$4:AA$63,$AG11),"—")</f>
      </c>
      <c r="AA11" s="16">
        <f>IFERROR(INDEX('Attendance Log'!AB$4:AB$63,$AG11),"—")</f>
      </c>
      <c r="AB11" s="16">
        <f>IFERROR(INDEX('Attendance Log'!AC$4:AC$63,$AG11),"—")</f>
      </c>
      <c r="AC11" s="16">
        <f>IFERROR(INDEX('Attendance Log'!AD$4:AD$63,$AG11),"—")</f>
      </c>
      <c r="AD11" s="16">
        <f>IFERROR(INDEX('Attendance Log'!AE$4:AE$63,$AG11),"—")</f>
      </c>
      <c r="AE11" s="16">
        <f>IFERROR(INDEX('Attendance Log'!AF$4:AF$63,$AG11),"—")</f>
      </c>
      <c r="AF11" s="16">
        <f>IFERROR(INDEX('Attendance Log'!AG$4:AG$63,$AG11),"—")</f>
      </c>
      <c r="AG11" s="16">
        <f>IFERROR(MATCH($B$3&amp;"|"&amp;A11,'Attendance Log'!$AO$4:$AO$63,0),"")</f>
      </c>
    </row>
    <row r="12" spans="1:33" x14ac:dyDescent="0.25">
      <c r="A12" s="23" t="s">
        <v>112</v>
      </c>
      <c r="B12" s="16">
        <f>IFERROR(INDEX('Attendance Log'!C$4:C$63,$AG12),"—")</f>
      </c>
      <c r="C12" s="16">
        <f>IFERROR(INDEX('Attendance Log'!D$4:D$63,$AG12),"—")</f>
      </c>
      <c r="D12" s="16">
        <f>IFERROR(INDEX('Attendance Log'!E$4:E$63,$AG12),"—")</f>
      </c>
      <c r="E12" s="16">
        <f>IFERROR(INDEX('Attendance Log'!F$4:F$63,$AG12),"—")</f>
      </c>
      <c r="F12" s="16">
        <f>IFERROR(INDEX('Attendance Log'!G$4:G$63,$AG12),"—")</f>
      </c>
      <c r="G12" s="16">
        <f>IFERROR(INDEX('Attendance Log'!H$4:H$63,$AG12),"—")</f>
      </c>
      <c r="H12" s="16">
        <f>IFERROR(INDEX('Attendance Log'!I$4:I$63,$AG12),"—")</f>
      </c>
      <c r="I12" s="16">
        <f>IFERROR(INDEX('Attendance Log'!J$4:J$63,$AG12),"—")</f>
      </c>
      <c r="J12" s="16">
        <f>IFERROR(INDEX('Attendance Log'!K$4:K$63,$AG12),"—")</f>
      </c>
      <c r="K12" s="16">
        <f>IFERROR(INDEX('Attendance Log'!L$4:L$63,$AG12),"—")</f>
      </c>
      <c r="L12" s="16">
        <f>IFERROR(INDEX('Attendance Log'!M$4:M$63,$AG12),"—")</f>
      </c>
      <c r="M12" s="16">
        <f>IFERROR(INDEX('Attendance Log'!N$4:N$63,$AG12),"—")</f>
      </c>
      <c r="N12" s="16">
        <f>IFERROR(INDEX('Attendance Log'!O$4:O$63,$AG12),"—")</f>
      </c>
      <c r="O12" s="16">
        <f>IFERROR(INDEX('Attendance Log'!P$4:P$63,$AG12),"—")</f>
      </c>
      <c r="P12" s="16">
        <f>IFERROR(INDEX('Attendance Log'!Q$4:Q$63,$AG12),"—")</f>
      </c>
      <c r="Q12" s="16">
        <f>IFERROR(INDEX('Attendance Log'!R$4:R$63,$AG12),"—")</f>
      </c>
      <c r="R12" s="16">
        <f>IFERROR(INDEX('Attendance Log'!S$4:S$63,$AG12),"—")</f>
      </c>
      <c r="S12" s="16">
        <f>IFERROR(INDEX('Attendance Log'!T$4:T$63,$AG12),"—")</f>
      </c>
      <c r="T12" s="16">
        <f>IFERROR(INDEX('Attendance Log'!U$4:U$63,$AG12),"—")</f>
      </c>
      <c r="U12" s="16">
        <f>IFERROR(INDEX('Attendance Log'!V$4:V$63,$AG12),"—")</f>
      </c>
      <c r="V12" s="16">
        <f>IFERROR(INDEX('Attendance Log'!W$4:W$63,$AG12),"—")</f>
      </c>
      <c r="W12" s="16">
        <f>IFERROR(INDEX('Attendance Log'!X$4:X$63,$AG12),"—")</f>
      </c>
      <c r="X12" s="16">
        <f>IFERROR(INDEX('Attendance Log'!Y$4:Y$63,$AG12),"—")</f>
      </c>
      <c r="Y12" s="16">
        <f>IFERROR(INDEX('Attendance Log'!Z$4:Z$63,$AG12),"—")</f>
      </c>
      <c r="Z12" s="16">
        <f>IFERROR(INDEX('Attendance Log'!AA$4:AA$63,$AG12),"—")</f>
      </c>
      <c r="AA12" s="16">
        <f>IFERROR(INDEX('Attendance Log'!AB$4:AB$63,$AG12),"—")</f>
      </c>
      <c r="AB12" s="16">
        <f>IFERROR(INDEX('Attendance Log'!AC$4:AC$63,$AG12),"—")</f>
      </c>
      <c r="AC12" s="16">
        <f>IFERROR(INDEX('Attendance Log'!AD$4:AD$63,$AG12),"—")</f>
      </c>
      <c r="AD12" s="16">
        <f>IFERROR(INDEX('Attendance Log'!AE$4:AE$63,$AG12),"—")</f>
      </c>
      <c r="AE12" s="16">
        <f>IFERROR(INDEX('Attendance Log'!AF$4:AF$63,$AG12),"—")</f>
      </c>
      <c r="AF12" s="16">
        <f>IFERROR(INDEX('Attendance Log'!AG$4:AG$63,$AG12),"—")</f>
      </c>
      <c r="AG12" s="16">
        <f>IFERROR(MATCH($B$3&amp;"|"&amp;A12,'Attendance Log'!$AO$4:$AO$63,0),"")</f>
      </c>
    </row>
    <row r="13" spans="1:33" x14ac:dyDescent="0.25">
      <c r="A13" s="23" t="s">
        <v>113</v>
      </c>
      <c r="B13" s="16">
        <f>IFERROR(INDEX('Attendance Log'!C$4:C$63,$AG13),"—")</f>
      </c>
      <c r="C13" s="16">
        <f>IFERROR(INDEX('Attendance Log'!D$4:D$63,$AG13),"—")</f>
      </c>
      <c r="D13" s="16">
        <f>IFERROR(INDEX('Attendance Log'!E$4:E$63,$AG13),"—")</f>
      </c>
      <c r="E13" s="16">
        <f>IFERROR(INDEX('Attendance Log'!F$4:F$63,$AG13),"—")</f>
      </c>
      <c r="F13" s="16">
        <f>IFERROR(INDEX('Attendance Log'!G$4:G$63,$AG13),"—")</f>
      </c>
      <c r="G13" s="16">
        <f>IFERROR(INDEX('Attendance Log'!H$4:H$63,$AG13),"—")</f>
      </c>
      <c r="H13" s="16">
        <f>IFERROR(INDEX('Attendance Log'!I$4:I$63,$AG13),"—")</f>
      </c>
      <c r="I13" s="16">
        <f>IFERROR(INDEX('Attendance Log'!J$4:J$63,$AG13),"—")</f>
      </c>
      <c r="J13" s="16">
        <f>IFERROR(INDEX('Attendance Log'!K$4:K$63,$AG13),"—")</f>
      </c>
      <c r="K13" s="16">
        <f>IFERROR(INDEX('Attendance Log'!L$4:L$63,$AG13),"—")</f>
      </c>
      <c r="L13" s="16">
        <f>IFERROR(INDEX('Attendance Log'!M$4:M$63,$AG13),"—")</f>
      </c>
      <c r="M13" s="16">
        <f>IFERROR(INDEX('Attendance Log'!N$4:N$63,$AG13),"—")</f>
      </c>
      <c r="N13" s="16">
        <f>IFERROR(INDEX('Attendance Log'!O$4:O$63,$AG13),"—")</f>
      </c>
      <c r="O13" s="16">
        <f>IFERROR(INDEX('Attendance Log'!P$4:P$63,$AG13),"—")</f>
      </c>
      <c r="P13" s="16">
        <f>IFERROR(INDEX('Attendance Log'!Q$4:Q$63,$AG13),"—")</f>
      </c>
      <c r="Q13" s="16">
        <f>IFERROR(INDEX('Attendance Log'!R$4:R$63,$AG13),"—")</f>
      </c>
      <c r="R13" s="16">
        <f>IFERROR(INDEX('Attendance Log'!S$4:S$63,$AG13),"—")</f>
      </c>
      <c r="S13" s="16">
        <f>IFERROR(INDEX('Attendance Log'!T$4:T$63,$AG13),"—")</f>
      </c>
      <c r="T13" s="16">
        <f>IFERROR(INDEX('Attendance Log'!U$4:U$63,$AG13),"—")</f>
      </c>
      <c r="U13" s="16">
        <f>IFERROR(INDEX('Attendance Log'!V$4:V$63,$AG13),"—")</f>
      </c>
      <c r="V13" s="16">
        <f>IFERROR(INDEX('Attendance Log'!W$4:W$63,$AG13),"—")</f>
      </c>
      <c r="W13" s="16">
        <f>IFERROR(INDEX('Attendance Log'!X$4:X$63,$AG13),"—")</f>
      </c>
      <c r="X13" s="16">
        <f>IFERROR(INDEX('Attendance Log'!Y$4:Y$63,$AG13),"—")</f>
      </c>
      <c r="Y13" s="16">
        <f>IFERROR(INDEX('Attendance Log'!Z$4:Z$63,$AG13),"—")</f>
      </c>
      <c r="Z13" s="16">
        <f>IFERROR(INDEX('Attendance Log'!AA$4:AA$63,$AG13),"—")</f>
      </c>
      <c r="AA13" s="16">
        <f>IFERROR(INDEX('Attendance Log'!AB$4:AB$63,$AG13),"—")</f>
      </c>
      <c r="AB13" s="16">
        <f>IFERROR(INDEX('Attendance Log'!AC$4:AC$63,$AG13),"—")</f>
      </c>
      <c r="AC13" s="16">
        <f>IFERROR(INDEX('Attendance Log'!AD$4:AD$63,$AG13),"—")</f>
      </c>
      <c r="AD13" s="16">
        <f>IFERROR(INDEX('Attendance Log'!AE$4:AE$63,$AG13),"—")</f>
      </c>
      <c r="AE13" s="16">
        <f>IFERROR(INDEX('Attendance Log'!AF$4:AF$63,$AG13),"—")</f>
      </c>
      <c r="AF13" s="16">
        <f>IFERROR(INDEX('Attendance Log'!AG$4:AG$63,$AG13),"—")</f>
      </c>
      <c r="AG13" s="16">
        <f>IFERROR(MATCH($B$3&amp;"|"&amp;A13,'Attendance Log'!$AO$4:$AO$63,0),"")</f>
      </c>
    </row>
    <row r="14" spans="1:33" x14ac:dyDescent="0.25">
      <c r="A14" s="23" t="s">
        <v>114</v>
      </c>
      <c r="B14" s="16">
        <f>IFERROR(INDEX('Attendance Log'!C$4:C$63,$AG14),"—")</f>
      </c>
      <c r="C14" s="16">
        <f>IFERROR(INDEX('Attendance Log'!D$4:D$63,$AG14),"—")</f>
      </c>
      <c r="D14" s="16">
        <f>IFERROR(INDEX('Attendance Log'!E$4:E$63,$AG14),"—")</f>
      </c>
      <c r="E14" s="16">
        <f>IFERROR(INDEX('Attendance Log'!F$4:F$63,$AG14),"—")</f>
      </c>
      <c r="F14" s="16">
        <f>IFERROR(INDEX('Attendance Log'!G$4:G$63,$AG14),"—")</f>
      </c>
      <c r="G14" s="16">
        <f>IFERROR(INDEX('Attendance Log'!H$4:H$63,$AG14),"—")</f>
      </c>
      <c r="H14" s="16">
        <f>IFERROR(INDEX('Attendance Log'!I$4:I$63,$AG14),"—")</f>
      </c>
      <c r="I14" s="16">
        <f>IFERROR(INDEX('Attendance Log'!J$4:J$63,$AG14),"—")</f>
      </c>
      <c r="J14" s="16">
        <f>IFERROR(INDEX('Attendance Log'!K$4:K$63,$AG14),"—")</f>
      </c>
      <c r="K14" s="16">
        <f>IFERROR(INDEX('Attendance Log'!L$4:L$63,$AG14),"—")</f>
      </c>
      <c r="L14" s="16">
        <f>IFERROR(INDEX('Attendance Log'!M$4:M$63,$AG14),"—")</f>
      </c>
      <c r="M14" s="16">
        <f>IFERROR(INDEX('Attendance Log'!N$4:N$63,$AG14),"—")</f>
      </c>
      <c r="N14" s="16">
        <f>IFERROR(INDEX('Attendance Log'!O$4:O$63,$AG14),"—")</f>
      </c>
      <c r="O14" s="16">
        <f>IFERROR(INDEX('Attendance Log'!P$4:P$63,$AG14),"—")</f>
      </c>
      <c r="P14" s="16">
        <f>IFERROR(INDEX('Attendance Log'!Q$4:Q$63,$AG14),"—")</f>
      </c>
      <c r="Q14" s="16">
        <f>IFERROR(INDEX('Attendance Log'!R$4:R$63,$AG14),"—")</f>
      </c>
      <c r="R14" s="16">
        <f>IFERROR(INDEX('Attendance Log'!S$4:S$63,$AG14),"—")</f>
      </c>
      <c r="S14" s="16">
        <f>IFERROR(INDEX('Attendance Log'!T$4:T$63,$AG14),"—")</f>
      </c>
      <c r="T14" s="16">
        <f>IFERROR(INDEX('Attendance Log'!U$4:U$63,$AG14),"—")</f>
      </c>
      <c r="U14" s="16">
        <f>IFERROR(INDEX('Attendance Log'!V$4:V$63,$AG14),"—")</f>
      </c>
      <c r="V14" s="16">
        <f>IFERROR(INDEX('Attendance Log'!W$4:W$63,$AG14),"—")</f>
      </c>
      <c r="W14" s="16">
        <f>IFERROR(INDEX('Attendance Log'!X$4:X$63,$AG14),"—")</f>
      </c>
      <c r="X14" s="16">
        <f>IFERROR(INDEX('Attendance Log'!Y$4:Y$63,$AG14),"—")</f>
      </c>
      <c r="Y14" s="16">
        <f>IFERROR(INDEX('Attendance Log'!Z$4:Z$63,$AG14),"—")</f>
      </c>
      <c r="Z14" s="16">
        <f>IFERROR(INDEX('Attendance Log'!AA$4:AA$63,$AG14),"—")</f>
      </c>
      <c r="AA14" s="16">
        <f>IFERROR(INDEX('Attendance Log'!AB$4:AB$63,$AG14),"—")</f>
      </c>
      <c r="AB14" s="16">
        <f>IFERROR(INDEX('Attendance Log'!AC$4:AC$63,$AG14),"—")</f>
      </c>
      <c r="AC14" s="16">
        <f>IFERROR(INDEX('Attendance Log'!AD$4:AD$63,$AG14),"—")</f>
      </c>
      <c r="AD14" s="16">
        <f>IFERROR(INDEX('Attendance Log'!AE$4:AE$63,$AG14),"—")</f>
      </c>
      <c r="AE14" s="16">
        <f>IFERROR(INDEX('Attendance Log'!AF$4:AF$63,$AG14),"—")</f>
      </c>
      <c r="AF14" s="16">
        <f>IFERROR(INDEX('Attendance Log'!AG$4:AG$63,$AG14),"—")</f>
      </c>
      <c r="AG14" s="16">
        <f>IFERROR(MATCH($B$3&amp;"|"&amp;A14,'Attendance Log'!$AO$4:$AO$63,0),"")</f>
      </c>
    </row>
    <row r="15" spans="1:33" x14ac:dyDescent="0.25">
      <c r="A15" s="23" t="s">
        <v>115</v>
      </c>
      <c r="B15" s="16">
        <f>IFERROR(INDEX('Attendance Log'!C$4:C$63,$AG15),"—")</f>
      </c>
      <c r="C15" s="16">
        <f>IFERROR(INDEX('Attendance Log'!D$4:D$63,$AG15),"—")</f>
      </c>
      <c r="D15" s="16">
        <f>IFERROR(INDEX('Attendance Log'!E$4:E$63,$AG15),"—")</f>
      </c>
      <c r="E15" s="16">
        <f>IFERROR(INDEX('Attendance Log'!F$4:F$63,$AG15),"—")</f>
      </c>
      <c r="F15" s="16">
        <f>IFERROR(INDEX('Attendance Log'!G$4:G$63,$AG15),"—")</f>
      </c>
      <c r="G15" s="16">
        <f>IFERROR(INDEX('Attendance Log'!H$4:H$63,$AG15),"—")</f>
      </c>
      <c r="H15" s="16">
        <f>IFERROR(INDEX('Attendance Log'!I$4:I$63,$AG15),"—")</f>
      </c>
      <c r="I15" s="16">
        <f>IFERROR(INDEX('Attendance Log'!J$4:J$63,$AG15),"—")</f>
      </c>
      <c r="J15" s="16">
        <f>IFERROR(INDEX('Attendance Log'!K$4:K$63,$AG15),"—")</f>
      </c>
      <c r="K15" s="16">
        <f>IFERROR(INDEX('Attendance Log'!L$4:L$63,$AG15),"—")</f>
      </c>
      <c r="L15" s="16">
        <f>IFERROR(INDEX('Attendance Log'!M$4:M$63,$AG15),"—")</f>
      </c>
      <c r="M15" s="16">
        <f>IFERROR(INDEX('Attendance Log'!N$4:N$63,$AG15),"—")</f>
      </c>
      <c r="N15" s="16">
        <f>IFERROR(INDEX('Attendance Log'!O$4:O$63,$AG15),"—")</f>
      </c>
      <c r="O15" s="16">
        <f>IFERROR(INDEX('Attendance Log'!P$4:P$63,$AG15),"—")</f>
      </c>
      <c r="P15" s="16">
        <f>IFERROR(INDEX('Attendance Log'!Q$4:Q$63,$AG15),"—")</f>
      </c>
      <c r="Q15" s="16">
        <f>IFERROR(INDEX('Attendance Log'!R$4:R$63,$AG15),"—")</f>
      </c>
      <c r="R15" s="16">
        <f>IFERROR(INDEX('Attendance Log'!S$4:S$63,$AG15),"—")</f>
      </c>
      <c r="S15" s="16">
        <f>IFERROR(INDEX('Attendance Log'!T$4:T$63,$AG15),"—")</f>
      </c>
      <c r="T15" s="16">
        <f>IFERROR(INDEX('Attendance Log'!U$4:U$63,$AG15),"—")</f>
      </c>
      <c r="U15" s="16">
        <f>IFERROR(INDEX('Attendance Log'!V$4:V$63,$AG15),"—")</f>
      </c>
      <c r="V15" s="16">
        <f>IFERROR(INDEX('Attendance Log'!W$4:W$63,$AG15),"—")</f>
      </c>
      <c r="W15" s="16">
        <f>IFERROR(INDEX('Attendance Log'!X$4:X$63,$AG15),"—")</f>
      </c>
      <c r="X15" s="16">
        <f>IFERROR(INDEX('Attendance Log'!Y$4:Y$63,$AG15),"—")</f>
      </c>
      <c r="Y15" s="16">
        <f>IFERROR(INDEX('Attendance Log'!Z$4:Z$63,$AG15),"—")</f>
      </c>
      <c r="Z15" s="16">
        <f>IFERROR(INDEX('Attendance Log'!AA$4:AA$63,$AG15),"—")</f>
      </c>
      <c r="AA15" s="16">
        <f>IFERROR(INDEX('Attendance Log'!AB$4:AB$63,$AG15),"—")</f>
      </c>
      <c r="AB15" s="16">
        <f>IFERROR(INDEX('Attendance Log'!AC$4:AC$63,$AG15),"—")</f>
      </c>
      <c r="AC15" s="16">
        <f>IFERROR(INDEX('Attendance Log'!AD$4:AD$63,$AG15),"—")</f>
      </c>
      <c r="AD15" s="16">
        <f>IFERROR(INDEX('Attendance Log'!AE$4:AE$63,$AG15),"—")</f>
      </c>
      <c r="AE15" s="16">
        <f>IFERROR(INDEX('Attendance Log'!AF$4:AF$63,$AG15),"—")</f>
      </c>
      <c r="AF15" s="16">
        <f>IFERROR(INDEX('Attendance Log'!AG$4:AG$63,$AG15),"—")</f>
      </c>
      <c r="AG15" s="16">
        <f>IFERROR(MATCH($B$3&amp;"|"&amp;A15,'Attendance Log'!$AO$4:$AO$63,0),"")</f>
      </c>
    </row>
    <row r="16" spans="1:33" x14ac:dyDescent="0.25">
      <c r="A16" s="23" t="s">
        <v>116</v>
      </c>
      <c r="B16" s="16">
        <f>IFERROR(INDEX('Attendance Log'!C$4:C$63,$AG16),"—")</f>
      </c>
      <c r="C16" s="16">
        <f>IFERROR(INDEX('Attendance Log'!D$4:D$63,$AG16),"—")</f>
      </c>
      <c r="D16" s="16">
        <f>IFERROR(INDEX('Attendance Log'!E$4:E$63,$AG16),"—")</f>
      </c>
      <c r="E16" s="16">
        <f>IFERROR(INDEX('Attendance Log'!F$4:F$63,$AG16),"—")</f>
      </c>
      <c r="F16" s="16">
        <f>IFERROR(INDEX('Attendance Log'!G$4:G$63,$AG16),"—")</f>
      </c>
      <c r="G16" s="16">
        <f>IFERROR(INDEX('Attendance Log'!H$4:H$63,$AG16),"—")</f>
      </c>
      <c r="H16" s="16">
        <f>IFERROR(INDEX('Attendance Log'!I$4:I$63,$AG16),"—")</f>
      </c>
      <c r="I16" s="16">
        <f>IFERROR(INDEX('Attendance Log'!J$4:J$63,$AG16),"—")</f>
      </c>
      <c r="J16" s="16">
        <f>IFERROR(INDEX('Attendance Log'!K$4:K$63,$AG16),"—")</f>
      </c>
      <c r="K16" s="16">
        <f>IFERROR(INDEX('Attendance Log'!L$4:L$63,$AG16),"—")</f>
      </c>
      <c r="L16" s="16">
        <f>IFERROR(INDEX('Attendance Log'!M$4:M$63,$AG16),"—")</f>
      </c>
      <c r="M16" s="16">
        <f>IFERROR(INDEX('Attendance Log'!N$4:N$63,$AG16),"—")</f>
      </c>
      <c r="N16" s="16">
        <f>IFERROR(INDEX('Attendance Log'!O$4:O$63,$AG16),"—")</f>
      </c>
      <c r="O16" s="16">
        <f>IFERROR(INDEX('Attendance Log'!P$4:P$63,$AG16),"—")</f>
      </c>
      <c r="P16" s="16">
        <f>IFERROR(INDEX('Attendance Log'!Q$4:Q$63,$AG16),"—")</f>
      </c>
      <c r="Q16" s="16">
        <f>IFERROR(INDEX('Attendance Log'!R$4:R$63,$AG16),"—")</f>
      </c>
      <c r="R16" s="16">
        <f>IFERROR(INDEX('Attendance Log'!S$4:S$63,$AG16),"—")</f>
      </c>
      <c r="S16" s="16">
        <f>IFERROR(INDEX('Attendance Log'!T$4:T$63,$AG16),"—")</f>
      </c>
      <c r="T16" s="16">
        <f>IFERROR(INDEX('Attendance Log'!U$4:U$63,$AG16),"—")</f>
      </c>
      <c r="U16" s="16">
        <f>IFERROR(INDEX('Attendance Log'!V$4:V$63,$AG16),"—")</f>
      </c>
      <c r="V16" s="16">
        <f>IFERROR(INDEX('Attendance Log'!W$4:W$63,$AG16),"—")</f>
      </c>
      <c r="W16" s="16">
        <f>IFERROR(INDEX('Attendance Log'!X$4:X$63,$AG16),"—")</f>
      </c>
      <c r="X16" s="16">
        <f>IFERROR(INDEX('Attendance Log'!Y$4:Y$63,$AG16),"—")</f>
      </c>
      <c r="Y16" s="16">
        <f>IFERROR(INDEX('Attendance Log'!Z$4:Z$63,$AG16),"—")</f>
      </c>
      <c r="Z16" s="16">
        <f>IFERROR(INDEX('Attendance Log'!AA$4:AA$63,$AG16),"—")</f>
      </c>
      <c r="AA16" s="16">
        <f>IFERROR(INDEX('Attendance Log'!AB$4:AB$63,$AG16),"—")</f>
      </c>
      <c r="AB16" s="16">
        <f>IFERROR(INDEX('Attendance Log'!AC$4:AC$63,$AG16),"—")</f>
      </c>
      <c r="AC16" s="16">
        <f>IFERROR(INDEX('Attendance Log'!AD$4:AD$63,$AG16),"—")</f>
      </c>
      <c r="AD16" s="16">
        <f>IFERROR(INDEX('Attendance Log'!AE$4:AE$63,$AG16),"—")</f>
      </c>
      <c r="AE16" s="16">
        <f>IFERROR(INDEX('Attendance Log'!AF$4:AF$63,$AG16),"—")</f>
      </c>
      <c r="AF16" s="16">
        <f>IFERROR(INDEX('Attendance Log'!AG$4:AG$63,$AG16),"—")</f>
      </c>
      <c r="AG16" s="16">
        <f>IFERROR(MATCH($B$3&amp;"|"&amp;A16,'Attendance Log'!$AO$4:$AO$63,0),"")</f>
      </c>
    </row>
    <row r="17" spans="1:33" x14ac:dyDescent="0.25">
      <c r="A17" s="23" t="s">
        <v>117</v>
      </c>
      <c r="B17" s="16">
        <f>IFERROR(INDEX('Attendance Log'!C$4:C$63,$AG17),"—")</f>
      </c>
      <c r="C17" s="16">
        <f>IFERROR(INDEX('Attendance Log'!D$4:D$63,$AG17),"—")</f>
      </c>
      <c r="D17" s="16">
        <f>IFERROR(INDEX('Attendance Log'!E$4:E$63,$AG17),"—")</f>
      </c>
      <c r="E17" s="16">
        <f>IFERROR(INDEX('Attendance Log'!F$4:F$63,$AG17),"—")</f>
      </c>
      <c r="F17" s="16">
        <f>IFERROR(INDEX('Attendance Log'!G$4:G$63,$AG17),"—")</f>
      </c>
      <c r="G17" s="16">
        <f>IFERROR(INDEX('Attendance Log'!H$4:H$63,$AG17),"—")</f>
      </c>
      <c r="H17" s="16">
        <f>IFERROR(INDEX('Attendance Log'!I$4:I$63,$AG17),"—")</f>
      </c>
      <c r="I17" s="16">
        <f>IFERROR(INDEX('Attendance Log'!J$4:J$63,$AG17),"—")</f>
      </c>
      <c r="J17" s="16">
        <f>IFERROR(INDEX('Attendance Log'!K$4:K$63,$AG17),"—")</f>
      </c>
      <c r="K17" s="16">
        <f>IFERROR(INDEX('Attendance Log'!L$4:L$63,$AG17),"—")</f>
      </c>
      <c r="L17" s="16">
        <f>IFERROR(INDEX('Attendance Log'!M$4:M$63,$AG17),"—")</f>
      </c>
      <c r="M17" s="16">
        <f>IFERROR(INDEX('Attendance Log'!N$4:N$63,$AG17),"—")</f>
      </c>
      <c r="N17" s="16">
        <f>IFERROR(INDEX('Attendance Log'!O$4:O$63,$AG17),"—")</f>
      </c>
      <c r="O17" s="16">
        <f>IFERROR(INDEX('Attendance Log'!P$4:P$63,$AG17),"—")</f>
      </c>
      <c r="P17" s="16">
        <f>IFERROR(INDEX('Attendance Log'!Q$4:Q$63,$AG17),"—")</f>
      </c>
      <c r="Q17" s="16">
        <f>IFERROR(INDEX('Attendance Log'!R$4:R$63,$AG17),"—")</f>
      </c>
      <c r="R17" s="16">
        <f>IFERROR(INDEX('Attendance Log'!S$4:S$63,$AG17),"—")</f>
      </c>
      <c r="S17" s="16">
        <f>IFERROR(INDEX('Attendance Log'!T$4:T$63,$AG17),"—")</f>
      </c>
      <c r="T17" s="16">
        <f>IFERROR(INDEX('Attendance Log'!U$4:U$63,$AG17),"—")</f>
      </c>
      <c r="U17" s="16">
        <f>IFERROR(INDEX('Attendance Log'!V$4:V$63,$AG17),"—")</f>
      </c>
      <c r="V17" s="16">
        <f>IFERROR(INDEX('Attendance Log'!W$4:W$63,$AG17),"—")</f>
      </c>
      <c r="W17" s="16">
        <f>IFERROR(INDEX('Attendance Log'!X$4:X$63,$AG17),"—")</f>
      </c>
      <c r="X17" s="16">
        <f>IFERROR(INDEX('Attendance Log'!Y$4:Y$63,$AG17),"—")</f>
      </c>
      <c r="Y17" s="16">
        <f>IFERROR(INDEX('Attendance Log'!Z$4:Z$63,$AG17),"—")</f>
      </c>
      <c r="Z17" s="16">
        <f>IFERROR(INDEX('Attendance Log'!AA$4:AA$63,$AG17),"—")</f>
      </c>
      <c r="AA17" s="16">
        <f>IFERROR(INDEX('Attendance Log'!AB$4:AB$63,$AG17),"—")</f>
      </c>
      <c r="AB17" s="16">
        <f>IFERROR(INDEX('Attendance Log'!AC$4:AC$63,$AG17),"—")</f>
      </c>
      <c r="AC17" s="16">
        <f>IFERROR(INDEX('Attendance Log'!AD$4:AD$63,$AG17),"—")</f>
      </c>
      <c r="AD17" s="16">
        <f>IFERROR(INDEX('Attendance Log'!AE$4:AE$63,$AG17),"—")</f>
      </c>
      <c r="AE17" s="16">
        <f>IFERROR(INDEX('Attendance Log'!AF$4:AF$63,$AG17),"—")</f>
      </c>
      <c r="AF17" s="16">
        <f>IFERROR(INDEX('Attendance Log'!AG$4:AG$63,$AG17),"—")</f>
      </c>
      <c r="AG17" s="16">
        <f>IFERROR(MATCH($B$3&amp;"|"&amp;A17,'Attendance Log'!$AO$4:$AO$63,0),"")</f>
      </c>
    </row>
  </sheetData>
  <mergeCells count="2">
    <mergeCell ref="A1:AF1"/>
    <mergeCell ref="B3:F3"/>
  </mergeCells>
  <dataValidations count="1">
    <dataValidation type="list" showErrorMessage="1" errorTitle="Invalid employee" error="Choose one of: Maria Chen, Devon Brooks, Priya Anand, Jamal Osei, Elena Petrova" sqref="B3">
      <formula1>"Maria Chen,Devon Brooks,Priya Anand,Jamal Osei,Elena Petrova"</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pane ySplit="3" topLeftCell="A4" activePane="bottomLeft" state="frozen"/>
      <selection pane="bottomLeft"/>
    </sheetView>
  </sheetViews>
  <sheetFormatPr defaultRowHeight="15" outlineLevelRow="0" outlineLevelCol="0" x14ac:dyDescent="55"/>
  <cols>
    <col min="1" max="1" width="13" customWidth="1"/>
    <col min="2" max="2" width="18" customWidth="1"/>
    <col min="3" max="3" width="15" customWidth="1"/>
    <col min="4" max="4" width="14" customWidth="1"/>
    <col min="5" max="5" width="12" customWidth="1"/>
    <col min="6" max="6" width="10" customWidth="1"/>
    <col min="7" max="7" width="13" customWidth="1"/>
    <col min="8" max="8" width="12" customWidth="1"/>
    <col min="9" max="9" width="10" customWidth="1"/>
    <col min="10" max="10" width="13" customWidth="1"/>
    <col min="11" max="12" width="12" customWidth="1"/>
    <col min="13" max="13" width="11" customWidth="1"/>
    <col min="15" max="15" width="15" customWidth="1"/>
  </cols>
  <sheetData>
    <row r="1" ht="30" customHeight="1" spans="1:15" x14ac:dyDescent="0.25">
      <c r="A1" s="2" t="s">
        <v>122</v>
      </c>
      <c r="B1" s="2"/>
      <c r="C1" s="2"/>
      <c r="D1" s="2"/>
      <c r="E1" s="2"/>
      <c r="F1" s="2"/>
      <c r="G1" s="2"/>
      <c r="H1" s="2"/>
      <c r="I1" s="2"/>
      <c r="J1" s="2"/>
      <c r="K1" s="2"/>
      <c r="L1" s="2"/>
      <c r="M1" s="2"/>
      <c r="N1" s="2"/>
      <c r="O1" s="2"/>
    </row>
    <row r="2" spans="3:15" x14ac:dyDescent="0.25">
      <c r="C2" s="2"/>
      <c r="D2" s="2"/>
      <c r="O2" s="2"/>
    </row>
    <row r="3" ht="30" customHeight="1" spans="1:15" x14ac:dyDescent="0.25">
      <c r="A3" s="11" t="s">
        <v>31</v>
      </c>
      <c r="B3" s="11" t="s">
        <v>32</v>
      </c>
      <c r="C3" s="11" t="s">
        <v>35</v>
      </c>
      <c r="D3" s="11" t="s">
        <v>123</v>
      </c>
      <c r="E3" s="11" t="s">
        <v>124</v>
      </c>
      <c r="F3" s="11" t="s">
        <v>125</v>
      </c>
      <c r="G3" s="11" t="s">
        <v>126</v>
      </c>
      <c r="H3" s="11" t="s">
        <v>127</v>
      </c>
      <c r="I3" s="11" t="s">
        <v>128</v>
      </c>
      <c r="J3" s="11" t="s">
        <v>129</v>
      </c>
      <c r="K3" s="11" t="s">
        <v>130</v>
      </c>
      <c r="L3" s="11" t="s">
        <v>131</v>
      </c>
      <c r="M3" s="11" t="s">
        <v>132</v>
      </c>
      <c r="N3" s="11" t="s">
        <v>133</v>
      </c>
      <c r="O3" s="11" t="s">
        <v>134</v>
      </c>
    </row>
    <row r="4" spans="1:15" x14ac:dyDescent="0.25">
      <c r="A4" s="12" t="s">
        <v>38</v>
      </c>
      <c r="B4" s="18">
        <f>IFERROR(INDEX(Employees!$B$4:$B$8,MATCH($A4,Employees!$A$4:$A$8,0)),"(unknown employee)")</f>
      </c>
      <c r="C4" s="24">
        <f>IFERROR(INDEX(Employees!$E$4:$E$8,MATCH($A4,Employees!$A$4:$A$8,0)),0)</f>
      </c>
      <c r="D4" s="25">
        <f>IFERROR(INDEX(Employees!$F$4:$F$8,MATCH($A4,Employees!$A$4:$A$8,0)),0)</f>
      </c>
      <c r="E4" s="26">
        <f>D4+C4*12</f>
      </c>
      <c r="F4" s="26">
        <f>SUMIF('Attendance Log'!$A$4:$A$63,$B4,'Attendance Log'!$AI$4:$AI$63)</f>
      </c>
      <c r="G4" s="27">
        <f>E4-F4</f>
      </c>
      <c r="H4" s="26">
        <f>IFERROR(INDEX(Employees!$G$4:$G$8,MATCH($A4,Employees!$A$4:$A$8,0)),0)</f>
      </c>
      <c r="I4" s="26">
        <f>SUMIF('Attendance Log'!$A$4:$A$63,$B4,'Attendance Log'!$AJ$4:$AJ$63)</f>
      </c>
      <c r="J4" s="27">
        <f>H4-I4</f>
      </c>
      <c r="K4" s="26">
        <f>SUMIF('Attendance Log'!$A$4:$A$63,$B4,'Attendance Log'!$AH$4:$AH$63)</f>
      </c>
      <c r="L4" s="26">
        <f>SUMIF('Attendance Log'!$A$4:$A$63,$B4,'Attendance Log'!$AK$4:$AK$63)</f>
      </c>
      <c r="M4" s="26">
        <f>SUMIF('Attendance Log'!$A$4:$A$63,$B4,'Attendance Log'!$AL$4:$AL$63)</f>
      </c>
      <c r="N4" s="26">
        <f>SUMIF('Attendance Log'!$A$4:$A$63,$B4,'Attendance Log'!$AM$4:$AM$63)</f>
      </c>
      <c r="O4" s="28">
        <f>F4+I4+K4+L4+M4+N4</f>
      </c>
    </row>
    <row r="5" spans="1:15" x14ac:dyDescent="0.25">
      <c r="A5" s="12" t="s">
        <v>42</v>
      </c>
      <c r="B5" s="18">
        <f>IFERROR(INDEX(Employees!$B$4:$B$8,MATCH($A5,Employees!$A$4:$A$8,0)),"(unknown employee)")</f>
      </c>
      <c r="C5" s="24">
        <f>IFERROR(INDEX(Employees!$E$4:$E$8,MATCH($A5,Employees!$A$4:$A$8,0)),0)</f>
      </c>
      <c r="D5" s="25">
        <f>IFERROR(INDEX(Employees!$F$4:$F$8,MATCH($A5,Employees!$A$4:$A$8,0)),0)</f>
      </c>
      <c r="E5" s="26">
        <f>D5+C5*12</f>
      </c>
      <c r="F5" s="26">
        <f>SUMIF('Attendance Log'!$A$4:$A$63,$B5,'Attendance Log'!$AI$4:$AI$63)</f>
      </c>
      <c r="G5" s="27">
        <f>E5-F5</f>
      </c>
      <c r="H5" s="26">
        <f>IFERROR(INDEX(Employees!$G$4:$G$8,MATCH($A5,Employees!$A$4:$A$8,0)),0)</f>
      </c>
      <c r="I5" s="26">
        <f>SUMIF('Attendance Log'!$A$4:$A$63,$B5,'Attendance Log'!$AJ$4:$AJ$63)</f>
      </c>
      <c r="J5" s="27">
        <f>H5-I5</f>
      </c>
      <c r="K5" s="26">
        <f>SUMIF('Attendance Log'!$A$4:$A$63,$B5,'Attendance Log'!$AH$4:$AH$63)</f>
      </c>
      <c r="L5" s="26">
        <f>SUMIF('Attendance Log'!$A$4:$A$63,$B5,'Attendance Log'!$AK$4:$AK$63)</f>
      </c>
      <c r="M5" s="26">
        <f>SUMIF('Attendance Log'!$A$4:$A$63,$B5,'Attendance Log'!$AL$4:$AL$63)</f>
      </c>
      <c r="N5" s="26">
        <f>SUMIF('Attendance Log'!$A$4:$A$63,$B5,'Attendance Log'!$AM$4:$AM$63)</f>
      </c>
      <c r="O5" s="28">
        <f>F5+I5+K5+L5+M5+N5</f>
      </c>
    </row>
    <row r="6" spans="1:15" x14ac:dyDescent="0.25">
      <c r="A6" s="12" t="s">
        <v>46</v>
      </c>
      <c r="B6" s="18">
        <f>IFERROR(INDEX(Employees!$B$4:$B$8,MATCH($A6,Employees!$A$4:$A$8,0)),"(unknown employee)")</f>
      </c>
      <c r="C6" s="24">
        <f>IFERROR(INDEX(Employees!$E$4:$E$8,MATCH($A6,Employees!$A$4:$A$8,0)),0)</f>
      </c>
      <c r="D6" s="25">
        <f>IFERROR(INDEX(Employees!$F$4:$F$8,MATCH($A6,Employees!$A$4:$A$8,0)),0)</f>
      </c>
      <c r="E6" s="26">
        <f>D6+C6*12</f>
      </c>
      <c r="F6" s="26">
        <f>SUMIF('Attendance Log'!$A$4:$A$63,$B6,'Attendance Log'!$AI$4:$AI$63)</f>
      </c>
      <c r="G6" s="27">
        <f>E6-F6</f>
      </c>
      <c r="H6" s="26">
        <f>IFERROR(INDEX(Employees!$G$4:$G$8,MATCH($A6,Employees!$A$4:$A$8,0)),0)</f>
      </c>
      <c r="I6" s="26">
        <f>SUMIF('Attendance Log'!$A$4:$A$63,$B6,'Attendance Log'!$AJ$4:$AJ$63)</f>
      </c>
      <c r="J6" s="27">
        <f>H6-I6</f>
      </c>
      <c r="K6" s="26">
        <f>SUMIF('Attendance Log'!$A$4:$A$63,$B6,'Attendance Log'!$AH$4:$AH$63)</f>
      </c>
      <c r="L6" s="26">
        <f>SUMIF('Attendance Log'!$A$4:$A$63,$B6,'Attendance Log'!$AK$4:$AK$63)</f>
      </c>
      <c r="M6" s="26">
        <f>SUMIF('Attendance Log'!$A$4:$A$63,$B6,'Attendance Log'!$AL$4:$AL$63)</f>
      </c>
      <c r="N6" s="26">
        <f>SUMIF('Attendance Log'!$A$4:$A$63,$B6,'Attendance Log'!$AM$4:$AM$63)</f>
      </c>
      <c r="O6" s="28">
        <f>F6+I6+K6+L6+M6+N6</f>
      </c>
    </row>
    <row r="7" spans="1:15" x14ac:dyDescent="0.25">
      <c r="A7" s="12" t="s">
        <v>50</v>
      </c>
      <c r="B7" s="18">
        <f>IFERROR(INDEX(Employees!$B$4:$B$8,MATCH($A7,Employees!$A$4:$A$8,0)),"(unknown employee)")</f>
      </c>
      <c r="C7" s="24">
        <f>IFERROR(INDEX(Employees!$E$4:$E$8,MATCH($A7,Employees!$A$4:$A$8,0)),0)</f>
      </c>
      <c r="D7" s="25">
        <f>IFERROR(INDEX(Employees!$F$4:$F$8,MATCH($A7,Employees!$A$4:$A$8,0)),0)</f>
      </c>
      <c r="E7" s="26">
        <f>D7+C7*12</f>
      </c>
      <c r="F7" s="26">
        <f>SUMIF('Attendance Log'!$A$4:$A$63,$B7,'Attendance Log'!$AI$4:$AI$63)</f>
      </c>
      <c r="G7" s="27">
        <f>E7-F7</f>
      </c>
      <c r="H7" s="26">
        <f>IFERROR(INDEX(Employees!$G$4:$G$8,MATCH($A7,Employees!$A$4:$A$8,0)),0)</f>
      </c>
      <c r="I7" s="26">
        <f>SUMIF('Attendance Log'!$A$4:$A$63,$B7,'Attendance Log'!$AJ$4:$AJ$63)</f>
      </c>
      <c r="J7" s="27">
        <f>H7-I7</f>
      </c>
      <c r="K7" s="26">
        <f>SUMIF('Attendance Log'!$A$4:$A$63,$B7,'Attendance Log'!$AH$4:$AH$63)</f>
      </c>
      <c r="L7" s="26">
        <f>SUMIF('Attendance Log'!$A$4:$A$63,$B7,'Attendance Log'!$AK$4:$AK$63)</f>
      </c>
      <c r="M7" s="26">
        <f>SUMIF('Attendance Log'!$A$4:$A$63,$B7,'Attendance Log'!$AL$4:$AL$63)</f>
      </c>
      <c r="N7" s="26">
        <f>SUMIF('Attendance Log'!$A$4:$A$63,$B7,'Attendance Log'!$AM$4:$AM$63)</f>
      </c>
      <c r="O7" s="28">
        <f>F7+I7+K7+L7+M7+N7</f>
      </c>
    </row>
    <row r="8" spans="1:15" x14ac:dyDescent="0.25">
      <c r="A8" s="12" t="s">
        <v>54</v>
      </c>
      <c r="B8" s="18">
        <f>IFERROR(INDEX(Employees!$B$4:$B$8,MATCH($A8,Employees!$A$4:$A$8,0)),"(unknown employee)")</f>
      </c>
      <c r="C8" s="24">
        <f>IFERROR(INDEX(Employees!$E$4:$E$8,MATCH($A8,Employees!$A$4:$A$8,0)),0)</f>
      </c>
      <c r="D8" s="25">
        <f>IFERROR(INDEX(Employees!$F$4:$F$8,MATCH($A8,Employees!$A$4:$A$8,0)),0)</f>
      </c>
      <c r="E8" s="26">
        <f>D8+C8*12</f>
      </c>
      <c r="F8" s="26">
        <f>SUMIF('Attendance Log'!$A$4:$A$63,$B8,'Attendance Log'!$AI$4:$AI$63)</f>
      </c>
      <c r="G8" s="27">
        <f>E8-F8</f>
      </c>
      <c r="H8" s="26">
        <f>IFERROR(INDEX(Employees!$G$4:$G$8,MATCH($A8,Employees!$A$4:$A$8,0)),0)</f>
      </c>
      <c r="I8" s="26">
        <f>SUMIF('Attendance Log'!$A$4:$A$63,$B8,'Attendance Log'!$AJ$4:$AJ$63)</f>
      </c>
      <c r="J8" s="27">
        <f>H8-I8</f>
      </c>
      <c r="K8" s="26">
        <f>SUMIF('Attendance Log'!$A$4:$A$63,$B8,'Attendance Log'!$AH$4:$AH$63)</f>
      </c>
      <c r="L8" s="26">
        <f>SUMIF('Attendance Log'!$A$4:$A$63,$B8,'Attendance Log'!$AK$4:$AK$63)</f>
      </c>
      <c r="M8" s="26">
        <f>SUMIF('Attendance Log'!$A$4:$A$63,$B8,'Attendance Log'!$AL$4:$AL$63)</f>
      </c>
      <c r="N8" s="26">
        <f>SUMIF('Attendance Log'!$A$4:$A$63,$B8,'Attendance Log'!$AM$4:$AM$63)</f>
      </c>
      <c r="O8" s="28">
        <f>F8+I8+K8+L8+M8+N8</f>
      </c>
    </row>
    <row r="11" ht="30" customHeight="1" spans="1:15" x14ac:dyDescent="0.25">
      <c r="A11" s="29" t="s">
        <v>29</v>
      </c>
      <c r="B11" s="29"/>
      <c r="C11" s="29"/>
      <c r="D11" s="29"/>
      <c r="E11" s="29"/>
      <c r="F11" s="29"/>
      <c r="G11" s="29"/>
      <c r="H11" s="29"/>
      <c r="I11" s="29"/>
      <c r="J11" s="29"/>
      <c r="K11" s="29"/>
      <c r="L11" s="29"/>
      <c r="M11" s="29"/>
      <c r="N11" s="29"/>
      <c r="O11" s="29"/>
    </row>
  </sheetData>
  <mergeCells count="2">
    <mergeCell ref="A1:O1"/>
    <mergeCell ref="A11:O11"/>
  </mergeCells>
  <hyperlinks>
    <hyperlink ref="A11"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Employees</vt:lpstr>
      <vt:lpstr>Attendance Log</vt:lpstr>
      <vt:lpstr>Attendance Calendar</vt:lpstr>
      <vt:lpstr>PTO 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2026-07-26T12:45:52Z</dcterms:created>
  <dcterms:modified xsi:type="dcterms:W3CDTF">2026-07-26T12:45:52Z</dcterms:modified>
</cp:coreProperties>
</file>