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Unit Codes" state="visible" r:id="rId5"/>
    <sheet sheetId="3" name="Examples" state="visible" r:id="rId6"/>
  </sheets>
  <calcPr calcId="171027"/>
</workbook>
</file>

<file path=xl/sharedStrings.xml><?xml version="1.0" encoding="utf-8"?>
<sst xmlns="http://schemas.openxmlformats.org/spreadsheetml/2006/main" count="149" uniqueCount="125">
  <si>
    <t>CONVERT() Function — Unit Codes &amp; Worked Examples</t>
  </si>
  <si>
    <t>Purpose</t>
  </si>
  <si>
    <t>This example workbook is the unit-code lookup table the original article promised, plus live CONVERT() formulas you can learn from directly. Unit Codes lists every CONVERT() from/to code used below, grouped by category. Examples shows real conversions — including Fahrenheit to Celsius — as live formulas, not static numbers.</t>
  </si>
  <si>
    <t>Clean-room disclosure</t>
  </si>
  <si>
    <t>Clean-room disclosure: every formula, layout, and sample figure in this workbook was authored from scratch for excel.tv, referencing only the public Microsoft CONVERT() function documentation for valid unit codes. No vendor workbook, template, branding, or dataset was downloaded, inspected, or adapted in building this file.</t>
  </si>
  <si>
    <t>What’s in this workbook</t>
  </si>
  <si>
    <t>Unit Codes</t>
  </si>
  <si>
    <t>Every CONVERT() unit code used in this workbook, grouped by category (Weight &amp; Mass, Distance, Time, Temperature, Volume, Speed). The Self-check column runs =CONVERT(1,code,code) for each row — it always equals 1 for a recognized code, so a mistyped code would show up here as a visible error.</t>
  </si>
  <si>
    <t>Examples</t>
  </si>
  <si>
    <t>Ten worked conversions as live =CONVERT(value,from_code,to_code) formulas, including the article’s own Fahrenheit-to-Celsius, meters-to-feet, and hours-to-minutes examples.</t>
  </si>
  <si>
    <t>How to use this workbook</t>
  </si>
  <si>
    <t>1. Open Unit Codes to find the exact CONVERT() code for the unit you need, grouped by category.</t>
  </si>
  <si>
    <t>2. Open Examples to see CONVERT() used in real formulas — change any Value, From Code, or To Code cell and the Result recalculates immediately.</t>
  </si>
  <si>
    <t>3. CONVERT() supports metric prefixes on metric units — for example "km" is just the prefix "k" (kilo) applied to the base unit "m" (meter). That is how the Distance and Speed rows below build kilometer and km/h codes from the base meter code.</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</si>
  <si>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</si>
  <si>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</si>
  <si>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</si>
  <si>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</si>
  <si>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</si>
  <si>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</si>
  <si>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CONVERT() is natively supported in Google Sheets with the same unit codes, so no formula substitutions are required.</t>
  </si>
  <si>
    <t>Limitations</t>
  </si>
  <si>
    <t>CONVERT() only converts within the same measurement category (for example, it will not convert inches to Celsius) — mixing categories returns an #N/A error, which is standard Excel/Google Sheets behavior. This workbook lists a representative set of unit codes per category, not the complete Microsoft CONVERT() code list.</t>
  </si>
  <si>
    <t>★ Free template from Excel.TV — get more free Excel &amp; Google Sheets templates →</t>
  </si>
  <si>
    <t>CONVERT() Unit Codes, by Category</t>
  </si>
  <si>
    <t>Use the Code column exactly as shown (case matters for some codes, e.g. "M" is mega- but "m" is meter) as the from_unit or to_unit argument in CONVERT(number, from_unit, to_unit).</t>
  </si>
  <si>
    <t>Category</t>
  </si>
  <si>
    <t>Unit Name</t>
  </si>
  <si>
    <t>Code</t>
  </si>
  <si>
    <t>Self-check =CONVERT(1,code,code)</t>
  </si>
  <si>
    <t>Weight &amp; Mass</t>
  </si>
  <si>
    <t>Gram</t>
  </si>
  <si>
    <t>g</t>
  </si>
  <si>
    <t>Kilogram</t>
  </si>
  <si>
    <t>kg</t>
  </si>
  <si>
    <t>Milligram</t>
  </si>
  <si>
    <t>mg</t>
  </si>
  <si>
    <t>Pound (mass)</t>
  </si>
  <si>
    <t>lbm</t>
  </si>
  <si>
    <t>Ounce (mass)</t>
  </si>
  <si>
    <t>ozm</t>
  </si>
  <si>
    <t>Grain</t>
  </si>
  <si>
    <t>grain</t>
  </si>
  <si>
    <t>Slug</t>
  </si>
  <si>
    <t>sg</t>
  </si>
  <si>
    <t>Distance</t>
  </si>
  <si>
    <t>Meter</t>
  </si>
  <si>
    <t>m</t>
  </si>
  <si>
    <t>Kilometer</t>
  </si>
  <si>
    <t>km</t>
  </si>
  <si>
    <t>Centimeter</t>
  </si>
  <si>
    <t>cm</t>
  </si>
  <si>
    <t>Millimeter</t>
  </si>
  <si>
    <t>mm</t>
  </si>
  <si>
    <t>Statute mile</t>
  </si>
  <si>
    <t>mi</t>
  </si>
  <si>
    <t>Nautical mile</t>
  </si>
  <si>
    <t>Nmi</t>
  </si>
  <si>
    <t>Inch</t>
  </si>
  <si>
    <t>in</t>
  </si>
  <si>
    <t>Foot</t>
  </si>
  <si>
    <t>ft</t>
  </si>
  <si>
    <t>Yard</t>
  </si>
  <si>
    <t>yd</t>
  </si>
  <si>
    <t>Time</t>
  </si>
  <si>
    <t>Year</t>
  </si>
  <si>
    <t>yr</t>
  </si>
  <si>
    <t>Day</t>
  </si>
  <si>
    <t>day</t>
  </si>
  <si>
    <t>Hour</t>
  </si>
  <si>
    <t>hr</t>
  </si>
  <si>
    <t>Minute</t>
  </si>
  <si>
    <t>mn</t>
  </si>
  <si>
    <t>Second</t>
  </si>
  <si>
    <t>sec</t>
  </si>
  <si>
    <t>Temperature</t>
  </si>
  <si>
    <t>Degree Celsius</t>
  </si>
  <si>
    <t>C</t>
  </si>
  <si>
    <t>Degree Fahrenheit</t>
  </si>
  <si>
    <t>F</t>
  </si>
  <si>
    <t>Kelvin</t>
  </si>
  <si>
    <t>K</t>
  </si>
  <si>
    <t>Degree Rankine</t>
  </si>
  <si>
    <t>Rank</t>
  </si>
  <si>
    <t>Volume</t>
  </si>
  <si>
    <t>Teaspoon</t>
  </si>
  <si>
    <t>tsp</t>
  </si>
  <si>
    <t>Tablespoon</t>
  </si>
  <si>
    <t>tbs</t>
  </si>
  <si>
    <t>Fluid ounce</t>
  </si>
  <si>
    <t>oz</t>
  </si>
  <si>
    <t>Cup</t>
  </si>
  <si>
    <t>cup</t>
  </si>
  <si>
    <t>U.S. pint</t>
  </si>
  <si>
    <t>pt</t>
  </si>
  <si>
    <t>Quart</t>
  </si>
  <si>
    <t>qt</t>
  </si>
  <si>
    <t>Gallon</t>
  </si>
  <si>
    <t>gal</t>
  </si>
  <si>
    <t>Liter</t>
  </si>
  <si>
    <t>l</t>
  </si>
  <si>
    <t>Speed</t>
  </si>
  <si>
    <t>Miles per hour</t>
  </si>
  <si>
    <t>mph</t>
  </si>
  <si>
    <t>Meters per second</t>
  </si>
  <si>
    <t>m/s</t>
  </si>
  <si>
    <t>Kilometers per hour (metric prefix on m/h)</t>
  </si>
  <si>
    <t>km/h</t>
  </si>
  <si>
    <t>CONVERT() Worked Examples</t>
  </si>
  <si>
    <t>Value, From Code, and To Code are input cells — edit any of them and Result recalculates via a live =CONVERT(value,from_code,to_code) formula.</t>
  </si>
  <si>
    <t>Value</t>
  </si>
  <si>
    <t>From Code</t>
  </si>
  <si>
    <t>To Code</t>
  </si>
  <si>
    <t>Result</t>
  </si>
  <si>
    <t>Note</t>
  </si>
  <si>
    <t>Boiling point of water: Fahrenheit to Celsius</t>
  </si>
  <si>
    <t>Freezing point of water: Fahrenheit to Celsius</t>
  </si>
  <si>
    <t>Normal body temperature: Fahrenheit to Celsius</t>
  </si>
  <si>
    <t>Statute mile to kilometers</t>
  </si>
  <si>
    <t>The article’s own meters-to-feet example</t>
  </si>
  <si>
    <t>Inches to centimeters</t>
  </si>
  <si>
    <t>Pounds to kilograms</t>
  </si>
  <si>
    <t>Gallons to liters</t>
  </si>
  <si>
    <t>The article’s own hours-to-minutes example</t>
  </si>
  <si>
    <t>Miles per hour to kilometers per 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</si>
</sst>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sz val="16"/>
    </font>
    <font>
      <b/>
      <sz val="12"/>
    </font>
    <font>
      <i/>
    </font>
    <font>
      <b/>
    </font>
    <font>
      <b/>
      <u/>
      <color rgb="FF1155CC"/>
      <sz val="13"/>
    </font>
    <font>
      <b/>
      <color rgb="FFFFFFFF"/>
    </font>
    <font>
      <b/>
      <name val="Consolas"/>
    </font>
    <font>
      <b/>
      <u/>
      <color rgb="FF1155CC"/>
      <sz val="12"/>
    </font>
  </fonts>
  <fills count="7">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
      <patternFill patternType="solid">
        <fgColor rgb="FFEDEDED"/>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19">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4" fillId="6" borderId="0" xfId="0" applyFont="1" applyFill="1" applyAlignment="1">
      <alignment vertical="top" wrapText="1"/>
    </xf>
    <xf numFmtId="0" fontId="7" fillId="0" borderId="0" xfId="0" applyFont="1" applyAlignment="1">
      <alignment horizontal="center"/>
    </xf>
    <xf numFmtId="0" fontId="0" fillId="4" borderId="1" xfId="0" applyFill="1" applyBorder="1" applyAlignment="1">
      <alignment horizontal="center" vertical="center" wrapText="1"/>
    </xf>
    <xf numFmtId="0" fontId="0" fillId="2" borderId="1" xfId="0" applyFill="1" applyBorder="1" applyAlignment="1">
      <alignment horizontal="center" vertical="center"/>
    </xf>
    <xf numFmtId="0" fontId="7" fillId="2" borderId="1" xfId="0" applyFont="1" applyFill="1" applyBorder="1" applyAlignment="1">
      <alignment horizontal="center" vertical="center"/>
    </xf>
    <xf numFmtId="0" fontId="4" fillId="4" borderId="1" xfId="0" applyFont="1" applyFill="1" applyBorder="1" applyAlignment="1">
      <alignment horizontal="center" vertical="center"/>
    </xf>
    <xf numFmtId="0" fontId="8"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convert-function-exampl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convert-function-examp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30" customHeight="1" spans="1:6" x14ac:dyDescent="0.25">
      <c r="A11" s="5" t="s">
        <v>8</v>
      </c>
      <c r="B11" s="5"/>
      <c r="C11" s="2" t="s">
        <v>9</v>
      </c>
      <c r="D11" s="2"/>
      <c r="E11" s="2"/>
      <c r="F11" s="2"/>
    </row>
    <row r="12" spans="1:6" x14ac:dyDescent="0.25">
      <c r="A12" s="2"/>
      <c r="B12" s="2"/>
      <c r="C12" s="2"/>
      <c r="D12" s="2"/>
      <c r="E12" s="2"/>
      <c r="F12" s="2"/>
    </row>
    <row r="13" spans="1:6" x14ac:dyDescent="0.25">
      <c r="A13" s="3" t="s">
        <v>10</v>
      </c>
      <c r="B13" s="3"/>
      <c r="C13" s="3"/>
      <c r="D13" s="3"/>
      <c r="E13" s="3"/>
      <c r="F13" s="3"/>
    </row>
    <row r="14" ht="30" customHeight="1" spans="1:6" x14ac:dyDescent="0.25">
      <c r="A14" s="2" t="s">
        <v>11</v>
      </c>
      <c r="B14" s="2"/>
      <c r="C14" s="2"/>
      <c r="D14" s="2"/>
      <c r="E14" s="2"/>
      <c r="F14" s="2"/>
    </row>
    <row r="15" ht="30" customHeight="1" spans="1:6" x14ac:dyDescent="0.25">
      <c r="A15" s="2" t="s">
        <v>12</v>
      </c>
      <c r="B15" s="2"/>
      <c r="C15" s="2"/>
      <c r="D15" s="2"/>
      <c r="E15" s="2"/>
      <c r="F15" s="2"/>
    </row>
    <row r="16" ht="30" customHeight="1" spans="1:6" x14ac:dyDescent="0.25">
      <c r="A16" s="2" t="s">
        <v>13</v>
      </c>
      <c r="B16" s="2"/>
      <c r="C16" s="2"/>
      <c r="D16" s="2"/>
      <c r="E16" s="2"/>
      <c r="F16" s="2"/>
    </row>
    <row r="17" spans="1:6" x14ac:dyDescent="0.25">
      <c r="A17" s="2"/>
      <c r="B17" s="2"/>
      <c r="C17" s="2"/>
      <c r="D17" s="2"/>
      <c r="E17" s="2"/>
      <c r="F17" s="2"/>
    </row>
    <row r="18" spans="1:6" x14ac:dyDescent="0.25">
      <c r="A18" s="3" t="s">
        <v>14</v>
      </c>
      <c r="B18" s="3"/>
      <c r="C18" s="3"/>
      <c r="D18" s="3"/>
      <c r="E18" s="3"/>
      <c r="F18" s="3"/>
    </row>
    <row r="19" spans="1:6" x14ac:dyDescent="0.25">
      <c r="A19" s="5" t="s">
        <v>14</v>
      </c>
      <c r="B19" s="2"/>
      <c r="C19" s="2"/>
      <c r="D19" s="2"/>
      <c r="E19" s="2"/>
      <c r="F19" s="2"/>
    </row>
    <row r="20" spans="1:6" x14ac:dyDescent="0.25">
      <c r="A20" s="6" t="s">
        <v>15</v>
      </c>
      <c r="B20" s="7" t="s">
        <v>16</v>
      </c>
      <c r="C20" s="2"/>
      <c r="D20" s="2"/>
      <c r="E20" s="2"/>
      <c r="F20" s="2"/>
    </row>
    <row r="21" spans="1:6" x14ac:dyDescent="0.25">
      <c r="A21" s="8" t="s">
        <v>15</v>
      </c>
      <c r="B21" s="7" t="s">
        <v>17</v>
      </c>
      <c r="C21" s="2"/>
      <c r="D21" s="2"/>
      <c r="E21" s="2"/>
      <c r="F21" s="2"/>
    </row>
    <row r="22" spans="1:6" x14ac:dyDescent="0.25">
      <c r="A22" s="9" t="s">
        <v>15</v>
      </c>
      <c r="B22" s="7" t="s">
        <v>18</v>
      </c>
      <c r="C22" s="2"/>
      <c r="D22" s="2"/>
      <c r="E22" s="2"/>
      <c r="F22" s="2"/>
    </row>
    <row r="23" spans="1:6" x14ac:dyDescent="0.25">
      <c r="A23" s="2"/>
      <c r="B23" s="2"/>
      <c r="C23" s="2"/>
      <c r="D23" s="2"/>
      <c r="E23" s="2"/>
      <c r="F23" s="2"/>
    </row>
    <row r="24" spans="1:6" x14ac:dyDescent="0.25">
      <c r="A24" s="3" t="s">
        <v>19</v>
      </c>
      <c r="B24" s="3"/>
      <c r="C24" s="3"/>
      <c r="D24" s="3"/>
      <c r="E24" s="3"/>
      <c r="F24" s="3"/>
    </row>
    <row r="25" ht="45" customHeight="1" spans="1:6" x14ac:dyDescent="0.25">
      <c r="A25" s="2" t="s">
        <v>20</v>
      </c>
      <c r="B25" s="2"/>
      <c r="C25" s="2"/>
      <c r="D25" s="2"/>
      <c r="E25" s="2"/>
      <c r="F25" s="2"/>
    </row>
    <row r="26" spans="1:6" x14ac:dyDescent="0.25">
      <c r="A26" s="2"/>
      <c r="B26" s="2"/>
      <c r="C26" s="2"/>
      <c r="D26" s="2"/>
      <c r="E26" s="2"/>
      <c r="F26" s="2"/>
    </row>
    <row r="27" spans="1:6" x14ac:dyDescent="0.25">
      <c r="A27" s="3" t="s">
        <v>21</v>
      </c>
      <c r="B27" s="3"/>
      <c r="C27" s="3"/>
      <c r="D27" s="3"/>
      <c r="E27" s="3"/>
      <c r="F27" s="3"/>
    </row>
    <row r="28" ht="45" customHeight="1" spans="1:6" x14ac:dyDescent="0.25">
      <c r="A28" s="2" t="s">
        <v>22</v>
      </c>
      <c r="B28" s="2"/>
      <c r="C28" s="2"/>
      <c r="D28" s="2"/>
      <c r="E28" s="2"/>
      <c r="F28" s="2"/>
    </row>
    <row r="29" spans="1:6" x14ac:dyDescent="0.25">
      <c r="A29" s="2"/>
      <c r="B29" s="2"/>
      <c r="C29" s="2"/>
      <c r="D29" s="2"/>
      <c r="E29" s="2"/>
      <c r="F29" s="2"/>
    </row>
    <row r="30" spans="1:6" x14ac:dyDescent="0.25">
      <c r="A30" s="2"/>
      <c r="B30" s="2"/>
      <c r="C30" s="2"/>
      <c r="D30" s="2"/>
      <c r="E30" s="2"/>
      <c r="F30" s="2"/>
    </row>
    <row r="31" ht="32" customHeight="1" spans="1:6" x14ac:dyDescent="0.25">
      <c r="A31" s="10" t="s">
        <v>23</v>
      </c>
      <c r="B31" s="10"/>
      <c r="C31" s="10"/>
      <c r="D31" s="10"/>
      <c r="E31" s="10"/>
      <c r="F31" s="10"/>
    </row>
  </sheetData>
  <mergeCells count="20">
    <mergeCell ref="A1:F1"/>
    <mergeCell ref="A3:F3"/>
    <mergeCell ref="A4:F4"/>
    <mergeCell ref="A6:F6"/>
    <mergeCell ref="A7:F7"/>
    <mergeCell ref="A9:F9"/>
    <mergeCell ref="A10:B10"/>
    <mergeCell ref="C10:F10"/>
    <mergeCell ref="A11:B11"/>
    <mergeCell ref="C11:F11"/>
    <mergeCell ref="A13:F13"/>
    <mergeCell ref="A14:F14"/>
    <mergeCell ref="A15:F15"/>
    <mergeCell ref="A16:F16"/>
    <mergeCell ref="A18:F18"/>
    <mergeCell ref="A24:F24"/>
    <mergeCell ref="A25:F25"/>
    <mergeCell ref="A27:F27"/>
    <mergeCell ref="A28:F28"/>
    <mergeCell ref="A31:F31"/>
  </mergeCells>
  <hyperlinks>
    <hyperlink ref="A31"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howGridLines="0"/>
  </sheetViews>
  <sheetFormatPr defaultRowHeight="15" outlineLevelRow="0" outlineLevelCol="0" x14ac:dyDescent="55"/>
  <cols>
    <col min="1" max="1" width="16" customWidth="1"/>
    <col min="2" max="2" width="30" customWidth="1"/>
    <col min="3" max="3" width="14" customWidth="1"/>
    <col min="4" max="4" width="26" customWidth="1"/>
  </cols>
  <sheetData>
    <row r="1" spans="1:4" x14ac:dyDescent="0.25">
      <c r="A1" s="1" t="s">
        <v>24</v>
      </c>
      <c r="B1" s="1"/>
      <c r="C1" s="1"/>
      <c r="D1" s="1"/>
    </row>
    <row r="2" spans="4:4" x14ac:dyDescent="0.25">
      <c r="D2" s="2"/>
    </row>
    <row r="3" ht="30" customHeight="1" spans="1:4" x14ac:dyDescent="0.25">
      <c r="A3" s="2" t="s">
        <v>25</v>
      </c>
      <c r="B3" s="2"/>
      <c r="C3" s="2"/>
      <c r="D3" s="2"/>
    </row>
    <row r="4" spans="4:4" x14ac:dyDescent="0.25">
      <c r="D4" s="2"/>
    </row>
    <row r="5" ht="30" customHeight="1" spans="1:4" x14ac:dyDescent="0.25">
      <c r="A5" s="11" t="s">
        <v>26</v>
      </c>
      <c r="B5" s="11" t="s">
        <v>27</v>
      </c>
      <c r="C5" s="11" t="s">
        <v>28</v>
      </c>
      <c r="D5" s="11" t="s">
        <v>29</v>
      </c>
    </row>
    <row r="6" spans="1:4" x14ac:dyDescent="0.25">
      <c r="A6" s="12" t="s">
        <v>30</v>
      </c>
      <c r="B6" s="12"/>
      <c r="C6" s="12"/>
      <c r="D6" s="12"/>
    </row>
    <row r="7" spans="2:4" x14ac:dyDescent="0.25">
      <c r="B7" t="s">
        <v>31</v>
      </c>
      <c r="C7" s="13" t="s">
        <v>32</v>
      </c>
      <c r="D7" s="14">
        <f>CONVERT(1,"g","g")</f>
      </c>
    </row>
    <row r="8" spans="2:4" x14ac:dyDescent="0.25">
      <c r="B8" t="s">
        <v>33</v>
      </c>
      <c r="C8" s="13" t="s">
        <v>34</v>
      </c>
      <c r="D8" s="14">
        <f>CONVERT(1,"kg","kg")</f>
      </c>
    </row>
    <row r="9" spans="2:4" x14ac:dyDescent="0.25">
      <c r="B9" t="s">
        <v>35</v>
      </c>
      <c r="C9" s="13" t="s">
        <v>36</v>
      </c>
      <c r="D9" s="14">
        <f>CONVERT(1,"mg","mg")</f>
      </c>
    </row>
    <row r="10" spans="2:4" x14ac:dyDescent="0.25">
      <c r="B10" t="s">
        <v>37</v>
      </c>
      <c r="C10" s="13" t="s">
        <v>38</v>
      </c>
      <c r="D10" s="14">
        <f>CONVERT(1,"lbm","lbm")</f>
      </c>
    </row>
    <row r="11" spans="2:4" x14ac:dyDescent="0.25">
      <c r="B11" t="s">
        <v>39</v>
      </c>
      <c r="C11" s="13" t="s">
        <v>40</v>
      </c>
      <c r="D11" s="14">
        <f>CONVERT(1,"ozm","ozm")</f>
      </c>
    </row>
    <row r="12" spans="2:4" x14ac:dyDescent="0.25">
      <c r="B12" t="s">
        <v>41</v>
      </c>
      <c r="C12" s="13" t="s">
        <v>42</v>
      </c>
      <c r="D12" s="14">
        <f>CONVERT(1,"grain","grain")</f>
      </c>
    </row>
    <row r="13" spans="2:4" x14ac:dyDescent="0.25">
      <c r="B13" t="s">
        <v>43</v>
      </c>
      <c r="C13" s="13" t="s">
        <v>44</v>
      </c>
      <c r="D13" s="14">
        <f>CONVERT(1,"sg","sg")</f>
      </c>
    </row>
    <row r="14" spans="1:4" x14ac:dyDescent="0.25">
      <c r="A14" s="12" t="s">
        <v>45</v>
      </c>
      <c r="B14" s="12"/>
      <c r="C14" s="12"/>
      <c r="D14" s="12"/>
    </row>
    <row r="15" spans="2:4" x14ac:dyDescent="0.25">
      <c r="B15" t="s">
        <v>46</v>
      </c>
      <c r="C15" s="13" t="s">
        <v>47</v>
      </c>
      <c r="D15" s="14">
        <f>CONVERT(1,"m","m")</f>
      </c>
    </row>
    <row r="16" spans="2:4" x14ac:dyDescent="0.25">
      <c r="B16" t="s">
        <v>48</v>
      </c>
      <c r="C16" s="13" t="s">
        <v>49</v>
      </c>
      <c r="D16" s="14">
        <f>CONVERT(1,"km","km")</f>
      </c>
    </row>
    <row r="17" spans="2:4" x14ac:dyDescent="0.25">
      <c r="B17" t="s">
        <v>50</v>
      </c>
      <c r="C17" s="13" t="s">
        <v>51</v>
      </c>
      <c r="D17" s="14">
        <f>CONVERT(1,"cm","cm")</f>
      </c>
    </row>
    <row r="18" spans="2:4" x14ac:dyDescent="0.25">
      <c r="B18" t="s">
        <v>52</v>
      </c>
      <c r="C18" s="13" t="s">
        <v>53</v>
      </c>
      <c r="D18" s="14">
        <f>CONVERT(1,"mm","mm")</f>
      </c>
    </row>
    <row r="19" spans="2:4" x14ac:dyDescent="0.25">
      <c r="B19" t="s">
        <v>54</v>
      </c>
      <c r="C19" s="13" t="s">
        <v>55</v>
      </c>
      <c r="D19" s="14">
        <f>CONVERT(1,"mi","mi")</f>
      </c>
    </row>
    <row r="20" spans="2:4" x14ac:dyDescent="0.25">
      <c r="B20" t="s">
        <v>56</v>
      </c>
      <c r="C20" s="13" t="s">
        <v>57</v>
      </c>
      <c r="D20" s="14">
        <f>CONVERT(1,"Nmi","Nmi")</f>
      </c>
    </row>
    <row r="21" spans="2:4" x14ac:dyDescent="0.25">
      <c r="B21" t="s">
        <v>58</v>
      </c>
      <c r="C21" s="13" t="s">
        <v>59</v>
      </c>
      <c r="D21" s="14">
        <f>CONVERT(1,"in","in")</f>
      </c>
    </row>
    <row r="22" spans="2:4" x14ac:dyDescent="0.25">
      <c r="B22" t="s">
        <v>60</v>
      </c>
      <c r="C22" s="13" t="s">
        <v>61</v>
      </c>
      <c r="D22" s="14">
        <f>CONVERT(1,"ft","ft")</f>
      </c>
    </row>
    <row r="23" spans="2:4" x14ac:dyDescent="0.25">
      <c r="B23" t="s">
        <v>62</v>
      </c>
      <c r="C23" s="13" t="s">
        <v>63</v>
      </c>
      <c r="D23" s="14">
        <f>CONVERT(1,"yd","yd")</f>
      </c>
    </row>
    <row r="24" spans="1:4" x14ac:dyDescent="0.25">
      <c r="A24" s="12" t="s">
        <v>64</v>
      </c>
      <c r="B24" s="12"/>
      <c r="C24" s="12"/>
      <c r="D24" s="12"/>
    </row>
    <row r="25" spans="2:4" x14ac:dyDescent="0.25">
      <c r="B25" t="s">
        <v>65</v>
      </c>
      <c r="C25" s="13" t="s">
        <v>66</v>
      </c>
      <c r="D25" s="14">
        <f>CONVERT(1,"yr","yr")</f>
      </c>
    </row>
    <row r="26" spans="2:4" x14ac:dyDescent="0.25">
      <c r="B26" t="s">
        <v>67</v>
      </c>
      <c r="C26" s="13" t="s">
        <v>68</v>
      </c>
      <c r="D26" s="14">
        <f>CONVERT(1,"day","day")</f>
      </c>
    </row>
    <row r="27" spans="2:4" x14ac:dyDescent="0.25">
      <c r="B27" t="s">
        <v>69</v>
      </c>
      <c r="C27" s="13" t="s">
        <v>70</v>
      </c>
      <c r="D27" s="14">
        <f>CONVERT(1,"hr","hr")</f>
      </c>
    </row>
    <row r="28" spans="2:4" x14ac:dyDescent="0.25">
      <c r="B28" t="s">
        <v>71</v>
      </c>
      <c r="C28" s="13" t="s">
        <v>72</v>
      </c>
      <c r="D28" s="14">
        <f>CONVERT(1,"mn","mn")</f>
      </c>
    </row>
    <row r="29" spans="2:4" x14ac:dyDescent="0.25">
      <c r="B29" t="s">
        <v>73</v>
      </c>
      <c r="C29" s="13" t="s">
        <v>74</v>
      </c>
      <c r="D29" s="14">
        <f>CONVERT(1,"sec","sec")</f>
      </c>
    </row>
    <row r="30" spans="1:4" x14ac:dyDescent="0.25">
      <c r="A30" s="12" t="s">
        <v>75</v>
      </c>
      <c r="B30" s="12"/>
      <c r="C30" s="12"/>
      <c r="D30" s="12"/>
    </row>
    <row r="31" spans="2:4" x14ac:dyDescent="0.25">
      <c r="B31" t="s">
        <v>76</v>
      </c>
      <c r="C31" s="13" t="s">
        <v>77</v>
      </c>
      <c r="D31" s="14">
        <f>CONVERT(1,"C","C")</f>
      </c>
    </row>
    <row r="32" spans="2:4" x14ac:dyDescent="0.25">
      <c r="B32" t="s">
        <v>78</v>
      </c>
      <c r="C32" s="13" t="s">
        <v>79</v>
      </c>
      <c r="D32" s="14">
        <f>CONVERT(1,"F","F")</f>
      </c>
    </row>
    <row r="33" spans="2:4" x14ac:dyDescent="0.25">
      <c r="B33" t="s">
        <v>80</v>
      </c>
      <c r="C33" s="13" t="s">
        <v>81</v>
      </c>
      <c r="D33" s="14">
        <f>CONVERT(1,"K","K")</f>
      </c>
    </row>
    <row r="34" spans="2:4" x14ac:dyDescent="0.25">
      <c r="B34" t="s">
        <v>82</v>
      </c>
      <c r="C34" s="13" t="s">
        <v>83</v>
      </c>
      <c r="D34" s="14">
        <f>CONVERT(1,"Rank","Rank")</f>
      </c>
    </row>
    <row r="35" spans="1:4" x14ac:dyDescent="0.25">
      <c r="A35" s="12" t="s">
        <v>84</v>
      </c>
      <c r="B35" s="12"/>
      <c r="C35" s="12"/>
      <c r="D35" s="12"/>
    </row>
    <row r="36" spans="2:4" x14ac:dyDescent="0.25">
      <c r="B36" t="s">
        <v>85</v>
      </c>
      <c r="C36" s="13" t="s">
        <v>86</v>
      </c>
      <c r="D36" s="14">
        <f>CONVERT(1,"tsp","tsp")</f>
      </c>
    </row>
    <row r="37" spans="2:4" x14ac:dyDescent="0.25">
      <c r="B37" t="s">
        <v>87</v>
      </c>
      <c r="C37" s="13" t="s">
        <v>88</v>
      </c>
      <c r="D37" s="14">
        <f>CONVERT(1,"tbs","tbs")</f>
      </c>
    </row>
    <row r="38" spans="2:4" x14ac:dyDescent="0.25">
      <c r="B38" t="s">
        <v>89</v>
      </c>
      <c r="C38" s="13" t="s">
        <v>90</v>
      </c>
      <c r="D38" s="14">
        <f>CONVERT(1,"oz","oz")</f>
      </c>
    </row>
    <row r="39" spans="2:4" x14ac:dyDescent="0.25">
      <c r="B39" t="s">
        <v>91</v>
      </c>
      <c r="C39" s="13" t="s">
        <v>92</v>
      </c>
      <c r="D39" s="14">
        <f>CONVERT(1,"cup","cup")</f>
      </c>
    </row>
    <row r="40" spans="2:4" x14ac:dyDescent="0.25">
      <c r="B40" t="s">
        <v>93</v>
      </c>
      <c r="C40" s="13" t="s">
        <v>94</v>
      </c>
      <c r="D40" s="14">
        <f>CONVERT(1,"pt","pt")</f>
      </c>
    </row>
    <row r="41" spans="2:4" x14ac:dyDescent="0.25">
      <c r="B41" t="s">
        <v>95</v>
      </c>
      <c r="C41" s="13" t="s">
        <v>96</v>
      </c>
      <c r="D41" s="14">
        <f>CONVERT(1,"qt","qt")</f>
      </c>
    </row>
    <row r="42" spans="2:4" x14ac:dyDescent="0.25">
      <c r="B42" t="s">
        <v>97</v>
      </c>
      <c r="C42" s="13" t="s">
        <v>98</v>
      </c>
      <c r="D42" s="14">
        <f>CONVERT(1,"gal","gal")</f>
      </c>
    </row>
    <row r="43" spans="2:4" x14ac:dyDescent="0.25">
      <c r="B43" t="s">
        <v>99</v>
      </c>
      <c r="C43" s="13" t="s">
        <v>100</v>
      </c>
      <c r="D43" s="14">
        <f>CONVERT(1,"l","l")</f>
      </c>
    </row>
    <row r="44" spans="1:4" x14ac:dyDescent="0.25">
      <c r="A44" s="12" t="s">
        <v>101</v>
      </c>
      <c r="B44" s="12"/>
      <c r="C44" s="12"/>
      <c r="D44" s="12"/>
    </row>
    <row r="45" spans="2:4" x14ac:dyDescent="0.25">
      <c r="B45" t="s">
        <v>102</v>
      </c>
      <c r="C45" s="13" t="s">
        <v>103</v>
      </c>
      <c r="D45" s="14">
        <f>CONVERT(1,"mph","mph")</f>
      </c>
    </row>
    <row r="46" spans="2:4" x14ac:dyDescent="0.25">
      <c r="B46" t="s">
        <v>104</v>
      </c>
      <c r="C46" s="13" t="s">
        <v>105</v>
      </c>
      <c r="D46" s="14">
        <f>CONVERT(1,"m/s","m/s")</f>
      </c>
    </row>
    <row r="47" spans="2:4" x14ac:dyDescent="0.25">
      <c r="B47" t="s">
        <v>106</v>
      </c>
      <c r="C47" s="13" t="s">
        <v>107</v>
      </c>
      <c r="D47" s="14">
        <f>CONVERT(1,"km/h","km/h")</f>
      </c>
    </row>
  </sheetData>
  <mergeCells count="8">
    <mergeCell ref="A1:D1"/>
    <mergeCell ref="A3:D3"/>
    <mergeCell ref="A6:D6"/>
    <mergeCell ref="A14:D14"/>
    <mergeCell ref="A24:D24"/>
    <mergeCell ref="A30:D30"/>
    <mergeCell ref="A35:D35"/>
    <mergeCell ref="A44:D44"/>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owGridLines="0"/>
  </sheetViews>
  <sheetFormatPr defaultRowHeight="15" outlineLevelRow="0" outlineLevelCol="0" x14ac:dyDescent="55"/>
  <cols>
    <col min="1" max="3" width="12" customWidth="1"/>
    <col min="4" max="4" width="14" customWidth="1"/>
    <col min="5" max="5" width="42" customWidth="1"/>
  </cols>
  <sheetData>
    <row r="1" spans="1:5" x14ac:dyDescent="0.25">
      <c r="A1" s="1" t="s">
        <v>108</v>
      </c>
      <c r="B1" s="1"/>
      <c r="C1" s="1"/>
      <c r="D1" s="1"/>
      <c r="E1" s="1"/>
    </row>
    <row r="2" spans="5:5" x14ac:dyDescent="0.25">
      <c r="E2" s="2"/>
    </row>
    <row r="3" ht="30" customHeight="1" spans="1:5" x14ac:dyDescent="0.25">
      <c r="A3" s="2" t="s">
        <v>109</v>
      </c>
      <c r="B3" s="2"/>
      <c r="C3" s="2"/>
      <c r="D3" s="2"/>
      <c r="E3" s="2"/>
    </row>
    <row r="4" spans="5:5" x14ac:dyDescent="0.25">
      <c r="E4" s="2"/>
    </row>
    <row r="5" ht="30" customHeight="1" spans="1:5" x14ac:dyDescent="0.25">
      <c r="A5" s="11" t="s">
        <v>110</v>
      </c>
      <c r="B5" s="11" t="s">
        <v>111</v>
      </c>
      <c r="C5" s="11" t="s">
        <v>112</v>
      </c>
      <c r="D5" s="11" t="s">
        <v>113</v>
      </c>
      <c r="E5" s="11" t="s">
        <v>114</v>
      </c>
    </row>
    <row r="6" spans="1:5" x14ac:dyDescent="0.25">
      <c r="A6" s="15">
        <v>212</v>
      </c>
      <c r="B6" s="16" t="s">
        <v>79</v>
      </c>
      <c r="C6" s="16" t="s">
        <v>77</v>
      </c>
      <c r="D6" s="17">
        <f>CONVERT(A6,B6,C6)</f>
      </c>
      <c r="E6" s="7" t="s">
        <v>115</v>
      </c>
    </row>
    <row r="7" spans="1:5" x14ac:dyDescent="0.25">
      <c r="A7" s="15">
        <v>32</v>
      </c>
      <c r="B7" s="16" t="s">
        <v>79</v>
      </c>
      <c r="C7" s="16" t="s">
        <v>77</v>
      </c>
      <c r="D7" s="17">
        <f>CONVERT(A7,B7,C7)</f>
      </c>
      <c r="E7" s="7" t="s">
        <v>116</v>
      </c>
    </row>
    <row r="8" spans="1:5" x14ac:dyDescent="0.25">
      <c r="A8" s="15">
        <v>98.6</v>
      </c>
      <c r="B8" s="16" t="s">
        <v>79</v>
      </c>
      <c r="C8" s="16" t="s">
        <v>77</v>
      </c>
      <c r="D8" s="17">
        <f>CONVERT(A8,B8,C8)</f>
      </c>
      <c r="E8" s="7" t="s">
        <v>117</v>
      </c>
    </row>
    <row r="9" spans="1:5" x14ac:dyDescent="0.25">
      <c r="A9" s="15">
        <v>1</v>
      </c>
      <c r="B9" s="16" t="s">
        <v>55</v>
      </c>
      <c r="C9" s="16" t="s">
        <v>49</v>
      </c>
      <c r="D9" s="17">
        <f>CONVERT(A9,B9,C9)</f>
      </c>
      <c r="E9" s="7" t="s">
        <v>118</v>
      </c>
    </row>
    <row r="10" spans="1:5" x14ac:dyDescent="0.25">
      <c r="A10" s="15">
        <v>7</v>
      </c>
      <c r="B10" s="16" t="s">
        <v>47</v>
      </c>
      <c r="C10" s="16" t="s">
        <v>61</v>
      </c>
      <c r="D10" s="17">
        <f>CONVERT(A10,B10,C10)</f>
      </c>
      <c r="E10" s="7" t="s">
        <v>119</v>
      </c>
    </row>
    <row r="11" spans="1:5" x14ac:dyDescent="0.25">
      <c r="A11" s="15">
        <v>1</v>
      </c>
      <c r="B11" s="16" t="s">
        <v>59</v>
      </c>
      <c r="C11" s="16" t="s">
        <v>51</v>
      </c>
      <c r="D11" s="17">
        <f>CONVERT(A11,B11,C11)</f>
      </c>
      <c r="E11" s="7" t="s">
        <v>120</v>
      </c>
    </row>
    <row r="12" spans="1:5" x14ac:dyDescent="0.25">
      <c r="A12" s="15">
        <v>1</v>
      </c>
      <c r="B12" s="16" t="s">
        <v>38</v>
      </c>
      <c r="C12" s="16" t="s">
        <v>34</v>
      </c>
      <c r="D12" s="17">
        <f>CONVERT(A12,B12,C12)</f>
      </c>
      <c r="E12" s="7" t="s">
        <v>121</v>
      </c>
    </row>
    <row r="13" spans="1:5" x14ac:dyDescent="0.25">
      <c r="A13" s="15">
        <v>1</v>
      </c>
      <c r="B13" s="16" t="s">
        <v>98</v>
      </c>
      <c r="C13" s="16" t="s">
        <v>100</v>
      </c>
      <c r="D13" s="17">
        <f>CONVERT(A13,B13,C13)</f>
      </c>
      <c r="E13" s="7" t="s">
        <v>122</v>
      </c>
    </row>
    <row r="14" spans="1:5" x14ac:dyDescent="0.25">
      <c r="A14" s="15">
        <v>1</v>
      </c>
      <c r="B14" s="16" t="s">
        <v>70</v>
      </c>
      <c r="C14" s="16" t="s">
        <v>72</v>
      </c>
      <c r="D14" s="17">
        <f>CONVERT(A14,B14,C14)</f>
      </c>
      <c r="E14" s="7" t="s">
        <v>123</v>
      </c>
    </row>
    <row r="15" spans="1:5" x14ac:dyDescent="0.25">
      <c r="A15" s="15">
        <v>60</v>
      </c>
      <c r="B15" s="16" t="s">
        <v>103</v>
      </c>
      <c r="C15" s="16" t="s">
        <v>107</v>
      </c>
      <c r="D15" s="17">
        <f>CONVERT(A15,B15,C15)</f>
      </c>
      <c r="E15" s="7" t="s">
        <v>124</v>
      </c>
    </row>
    <row r="18" ht="30" customHeight="1" spans="1:5" x14ac:dyDescent="0.25">
      <c r="A18" s="18" t="s">
        <v>23</v>
      </c>
      <c r="B18" s="18"/>
      <c r="C18" s="18"/>
      <c r="D18" s="18"/>
      <c r="E18" s="18"/>
    </row>
  </sheetData>
  <mergeCells count="3">
    <mergeCell ref="A1:E1"/>
    <mergeCell ref="A3:E3"/>
    <mergeCell ref="A18:E18"/>
  </mergeCells>
  <hyperlinks>
    <hyperlink ref="A18"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Unit Codes</vt:lpstr>
      <vt:lpstr>Examples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example generator</cp:lastModifiedBy>
  <dcterms:created xsi:type="dcterms:W3CDTF">2026-07-26T20:26:32Z</dcterms:created>
  <dcterms:modified xsi:type="dcterms:W3CDTF">2026-07-26T20:26:32Z</dcterms:modified>
</cp:coreProperties>
</file>