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Assets" state="visible" r:id="rId5"/>
    <sheet sheetId="3" name="Straight-Line" state="visible" r:id="rId6"/>
    <sheet sheetId="4" name="Declining Balance" state="visible" r:id="rId7"/>
    <sheet sheetId="5" name="Annual Schedule" state="visible" r:id="rId8"/>
    <sheet sheetId="6" name="Dashboard" state="visible" r:id="rId9"/>
  </sheets>
  <calcPr calcId="171027"/>
</workbook>
</file>

<file path=xl/sharedStrings.xml><?xml version="1.0" encoding="utf-8"?>
<sst xmlns="http://schemas.openxmlformats.org/spreadsheetml/2006/main" count="146" uniqueCount="98">
  <si>
    <t>Depreciation Schedule Template</t>
  </si>
  <si>
    <t>Purpose</t>
  </si>
  <si>
    <t>This workbook helps you keep a fixed-asset depreciation schedule for book or management reporting. List each asset once, pick straight-line or double-declining balance for each, and the workbook calculates yearly depreciation expense, accumulated depreciation, and net book value for every asset, plus a one-page dashboard for the fiscal year you choose. Replace the synthetic sample assets with your own; everything else recalculates automatically.</t>
  </si>
  <si>
    <t>Clean-room disclosure</t>
  </si>
  <si>
    <t>Clean-room disclosure: every formula, layout, instruction, and sample figure in this workbook was authored from scratch for Excel.TV. No vendor workbook, gated template, branding, connector behavior, or sample dataset was downloaded, inspected, mirrored, transformed, or adapted in building this file. All data shown is synthetic and for illustration only.</t>
  </si>
  <si>
    <t>What’s in this workbook</t>
  </si>
  <si>
    <t>Assets</t>
  </si>
  <si>
    <t>The fixed-asset register: asset ID, description, category, in-service date, cost, salvage value, useful life in years, and depreciation method. This is the only sheet where you enter asset data.</t>
  </si>
  <si>
    <t>Straight-Line</t>
  </si>
  <si>
    <t>Calculated straight-line depreciation for every asset by year of life, plus net book value at the end of each year. Equal expense every year: (cost - salvage) / life.</t>
  </si>
  <si>
    <t>Declining Balance</t>
  </si>
  <si>
    <t>Calculated double-declining balance depreciation for every asset by year of life, plus net book value at the end of each year. Larger expense early, switching to straight-line late in life so the asset ends exactly at salvage value.</t>
  </si>
  <si>
    <t>Annual Schedule</t>
  </si>
  <si>
    <t>The schedule by fiscal year. It picks the straight-line or declining-balance result for each asset based on the Method on Assets and shows expense, accumulated depreciation, and net book value, with totals.</t>
  </si>
  <si>
    <t>Dashboard</t>
  </si>
  <si>
    <t>The one-page output: assets tracked, total cost, depreciation expense, accumulated depreciation and net book value for the report year, a fiscal-year summary, and the top assets by net book value.</t>
  </si>
  <si>
    <t>How to use this workbook</t>
  </si>
  <si>
    <t>1. Open Assets and replace the sample list with your own assets. Keep each Asset ID unique and enter a real date in In-Service Date.</t>
  </si>
  <si>
    <t>2. Enter Cost, Salvage Value, and Useful Life in whole years (1 to 10) for each asset, then choose Straight-Line or Declining Balance in the Method column.</t>
  </si>
  <si>
    <t>3. Open Annual Schedule and set First Fiscal Year and Report Fiscal Year in the two blue cells at the top. The schedule shows ten fiscal years starting from the first one.</t>
  </si>
  <si>
    <t>4. Check Straight-Line and Declining Balance if you want to compare methods for any asset. Both sheets calculate every asset, whatever Method it uses.</t>
  </si>
  <si>
    <t>5. Review Annual Schedule for yearly expense, accumulated depreciation, and net book value, then read Dashboard for the report-year summary.</t>
  </si>
  <si>
    <t>Colour legend</t>
  </si>
  <si>
    <t/>
  </si>
  <si>
    <t>Input — enter or edit your own data here</t>
  </si>
  <si>
    <t>Calculated — formula-driven, please do not overwrite</t>
  </si>
  <si>
    <t>Output — key result for reporting and dashboards</t>
  </si>
  <si>
    <t>Using this workbook in Google Sheets</t>
  </si>
  <si>
    <t>To use this workbook in Google Sheets: open Google Sheets, choose File &gt; Import &gt; Upload, select this .xlsx file, and choose Insert new sheet(s). The workbook uses Google Sheets-compatible formulas only: SLN, VDB, SUM, IF, AND, INDEX, MATCH, LARGE, YEAR, COUNTA, and arithmetic. Dropdown validation for Method and the report year carries over during import.</t>
  </si>
  <si>
    <t>Limitations</t>
  </si>
  <si>
    <t>This template is for book and management depreciation. It is not tax advice and does not include MACRS, Section 179, bonus depreciation, or local tax rules. It uses a full-year convention: an asset takes a full year of depreciation in the fiscal year it is placed in service, based on the year of its In-Service Date. It does not handle disposals, impairments, or mid-life changes to cost, salvage, or life. Useful life must be a whole number of years from 1 to 10 (the cell rejects typed decimals; a pasted decimal skips that check and is not supported), and the Annual Schedule shows ten fiscal years from the First Fiscal Year. The top-3 net book value list uses LARGE + MATCH; if two assets have exactly the same net book value, the first matching asset is returned first. To add assets beyond the sample six, insert rows inside the existing ranges and copy the formulas down on the other sheets.</t>
  </si>
  <si>
    <t>★ Free template from Excel.TV — get more free Excel &amp; Google Sheets templates →</t>
  </si>
  <si>
    <t>Asset ID</t>
  </si>
  <si>
    <t>Asset Description</t>
  </si>
  <si>
    <t>Category</t>
  </si>
  <si>
    <t>In-Service Date</t>
  </si>
  <si>
    <t>Cost</t>
  </si>
  <si>
    <t>Salvage Value</t>
  </si>
  <si>
    <t>Useful Life (Years)</t>
  </si>
  <si>
    <t>Method</t>
  </si>
  <si>
    <t>Depreciable Base</t>
  </si>
  <si>
    <t>FA-101</t>
  </si>
  <si>
    <t>CNC Router</t>
  </si>
  <si>
    <t>Equipment</t>
  </si>
  <si>
    <t>FA-102</t>
  </si>
  <si>
    <t>Delivery Van</t>
  </si>
  <si>
    <t>Vehicles</t>
  </si>
  <si>
    <t>FA-103</t>
  </si>
  <si>
    <t>Office Laptops (12)</t>
  </si>
  <si>
    <t>Computers</t>
  </si>
  <si>
    <t>FA-104</t>
  </si>
  <si>
    <t>Warehouse Shelving</t>
  </si>
  <si>
    <t>Furniture &amp; Fixtures</t>
  </si>
  <si>
    <t>FA-105</t>
  </si>
  <si>
    <t>Server Rack</t>
  </si>
  <si>
    <t>FA-106</t>
  </si>
  <si>
    <t>Showroom Fit-out</t>
  </si>
  <si>
    <t>Leasehold Improvements</t>
  </si>
  <si>
    <t>Straight-line depreciation spreads the depreciable base (cost minus salvage value) evenly over the useful life. Everything on this sheet is calculated from the Assets sheet; do not type over the yellow cells.</t>
  </si>
  <si>
    <t>Depreciation expense by year of life</t>
  </si>
  <si>
    <t>Asset</t>
  </si>
  <si>
    <t>Life (Years)</t>
  </si>
  <si>
    <t>Annual Depreciation</t>
  </si>
  <si>
    <t>Net book value at the end of each year of life</t>
  </si>
  <si>
    <t>Double-declining balance applies twice the straight-line rate to the remaining book value each year, so expense is larger early and shrinks. It uses the VDB function, which switches to straight-line in the later years when that writes the asset down faster, so book value lands exactly on salvage value at the end of life and never goes below it. Everything on this sheet is calculated from the Assets sheet.</t>
  </si>
  <si>
    <t>Declining Rate</t>
  </si>
  <si>
    <t>The annual schedule lines every asset up by fiscal year. Each asset uses the method chosen on Assets. Set the First Fiscal Year and the Report Fiscal Year below; the dashboard reads the report year.</t>
  </si>
  <si>
    <t>First Fiscal Year:</t>
  </si>
  <si>
    <t>Report Fiscal Year:</t>
  </si>
  <si>
    <t>Depreciation expense by fiscal year</t>
  </si>
  <si>
    <t>Total</t>
  </si>
  <si>
    <t>Accumulated depreciation at the end of each fiscal year</t>
  </si>
  <si>
    <t>Net book value at the end of each fiscal year</t>
  </si>
  <si>
    <t>Report-Year NBV</t>
  </si>
  <si>
    <t>Report fiscal year:</t>
  </si>
  <si>
    <t>Depreciation summary</t>
  </si>
  <si>
    <t>Metric</t>
  </si>
  <si>
    <t>Result</t>
  </si>
  <si>
    <t>How it is calculated</t>
  </si>
  <si>
    <t>Assets tracked</t>
  </si>
  <si>
    <t>Count of Asset IDs on Assets.</t>
  </si>
  <si>
    <t>Total original cost</t>
  </si>
  <si>
    <t>Sum of Cost on Assets.</t>
  </si>
  <si>
    <t>Depreciation expense, report year</t>
  </si>
  <si>
    <t>Total row of the expense block on Annual Schedule, in the report fiscal year.</t>
  </si>
  <si>
    <t>Accumulated depreciation, end of report year</t>
  </si>
  <si>
    <t>Total row of the accumulated block, in the report fiscal year.</t>
  </si>
  <si>
    <t>Net book value, end of report year</t>
  </si>
  <si>
    <t>Total row of the net book value block, in the report fiscal year.</t>
  </si>
  <si>
    <t>Net book value as share of total cost</t>
  </si>
  <si>
    <t>Net book value divided by total original cost.</t>
  </si>
  <si>
    <t>Expense and book value by fiscal year</t>
  </si>
  <si>
    <t>Fiscal Year</t>
  </si>
  <si>
    <t>Depreciation Expense</t>
  </si>
  <si>
    <t>Accumulated Depreciation</t>
  </si>
  <si>
    <t>Net Book Value</t>
  </si>
  <si>
    <t>Top 3 assets by net book value, end of report year</t>
  </si>
  <si>
    <t>Rank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</si>
</sst>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yyyy-mm-dd"/>
    <numFmt numFmtId="165" formatCode="$#,##0.00"/>
    <numFmt numFmtId="166" formatCode="&quot;Year &quot;0"/>
    <numFmt numFmtId="167" formatCode="0.0%"/>
  </numFmts>
  <fonts count="8" x14ac:knownFonts="1">
    <font>
      <color theme="1"/>
      <family val="2"/>
      <scheme val="minor"/>
      <sz val="11"/>
      <name val="Calibri"/>
    </font>
    <font>
      <b/>
      <sz val="16"/>
    </font>
    <font>
      <b/>
      <sz val="12"/>
    </font>
    <font>
      <i/>
    </font>
    <font>
      <b/>
    </font>
    <font>
      <b/>
      <u/>
      <color rgb="FF1155CC"/>
      <sz val="13"/>
    </font>
    <font>
      <b/>
      <color rgb="FFFFFFFF"/>
    </font>
    <font>
      <b/>
      <u/>
      <color rgb="FF1155CC"/>
      <sz val="12"/>
    </font>
  </fonts>
  <fills count="6">
    <fill>
      <patternFill patternType="none"/>
    </fill>
    <fill>
      <patternFill patternType="gray125"/>
    </fill>
    <fill>
      <patternFill patternType="solid">
        <fgColor rgb="FFDCE6F1"/>
      </patternFill>
    </fill>
    <fill>
      <patternFill patternType="solid">
        <fgColor rgb="FFFFF2CC"/>
      </patternFill>
    </fill>
    <fill>
      <patternFill patternType="solid">
        <fgColor rgb="FFD9EAD3"/>
      </patternFill>
    </fill>
    <fill>
      <patternFill patternType="solid">
        <fgColor rgb="FF44546A"/>
      </patternFill>
    </fill>
  </fills>
  <borders count="2">
    <border>
      <left/>
      <right/>
      <top/>
      <bottom/>
      <diagonal/>
    </border>
    <border>
      <left style="thin">
        <color rgb="FFB7B7B7"/>
      </left>
      <right style="thin">
        <color rgb="FFB7B7B7"/>
      </right>
      <top style="thin">
        <color rgb="FFB7B7B7"/>
      </top>
      <bottom style="thin">
        <color rgb="FFB7B7B7"/>
      </bottom>
      <diagonal/>
    </border>
  </borders>
  <cellStyleXfs count="1">
    <xf numFmtId="0" fontId="0" fillId="0" borderId="0"/>
  </cellStyleXfs>
  <cellXfs count="41">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0" fillId="2" borderId="1" xfId="0" applyFill="1" applyBorder="1" applyAlignment="1">
      <alignment vertical="top" wrapText="1"/>
    </xf>
    <xf numFmtId="0" fontId="0" fillId="0" borderId="0" xfId="0" applyAlignment="1">
      <alignment vertical="center" wrapText="1"/>
    </xf>
    <xf numFmtId="0" fontId="0" fillId="3" borderId="1" xfId="0" applyFill="1" applyBorder="1" applyAlignment="1">
      <alignment vertical="top" wrapText="1"/>
    </xf>
    <xf numFmtId="0" fontId="0" fillId="4" borderId="1" xfId="0" applyFill="1" applyBorder="1" applyAlignment="1">
      <alignment vertical="top" wrapText="1"/>
    </xf>
    <xf numFmtId="0" fontId="5" fillId="4" borderId="0" xfId="0" applyFont="1" applyFill="1" applyAlignment="1">
      <alignment horizontal="center" vertical="center" wrapText="1"/>
    </xf>
    <xf numFmtId="0" fontId="6" fillId="5" borderId="1" xfId="0" applyFont="1" applyFill="1" applyBorder="1" applyAlignment="1">
      <alignment horizontal="center" vertical="center" wrapText="1"/>
    </xf>
    <xf numFmtId="0" fontId="0" fillId="2" borderId="1" xfId="0" applyFill="1" applyBorder="1" applyAlignment="1">
      <alignment horizontal="center" vertical="center"/>
    </xf>
    <xf numFmtId="0" fontId="0" fillId="2" borderId="1" xfId="0" applyFill="1" applyBorder="1" applyAlignment="1">
      <alignment horizontal="left" vertical="center" wrapText="1"/>
    </xf>
    <xf numFmtId="164" fontId="0" fillId="2" borderId="1" xfId="0" applyNumberFormat="1" applyFill="1" applyBorder="1" applyAlignment="1">
      <alignment horizontal="center" vertical="center"/>
    </xf>
    <xf numFmtId="165" fontId="0" fillId="2" borderId="1" xfId="0" applyNumberFormat="1" applyFill="1" applyBorder="1" applyAlignment="1">
      <alignment horizontal="right" vertical="center"/>
    </xf>
    <xf numFmtId="3" fontId="0" fillId="2" borderId="1" xfId="0" applyNumberFormat="1" applyFill="1" applyBorder="1" applyAlignment="1">
      <alignment horizontal="center" vertical="center"/>
    </xf>
    <xf numFmtId="165" fontId="0" fillId="3" borderId="1" xfId="0" applyNumberFormat="1" applyFill="1" applyBorder="1" applyAlignment="1">
      <alignment horizontal="right" vertical="center"/>
    </xf>
    <xf numFmtId="166" fontId="6" fillId="5" borderId="1" xfId="0" applyNumberFormat="1" applyFont="1" applyFill="1" applyBorder="1" applyAlignment="1">
      <alignment horizontal="center" vertical="center" wrapText="1"/>
    </xf>
    <xf numFmtId="0" fontId="0" fillId="3" borderId="1" xfId="0" applyFill="1" applyBorder="1" applyAlignment="1">
      <alignment horizontal="center" vertical="center"/>
    </xf>
    <xf numFmtId="0" fontId="0" fillId="3" borderId="1" xfId="0" applyFill="1" applyBorder="1" applyAlignment="1">
      <alignment horizontal="left" vertical="center" wrapText="1"/>
    </xf>
    <xf numFmtId="3" fontId="0" fillId="3" borderId="1" xfId="0" applyNumberFormat="1" applyFill="1" applyBorder="1" applyAlignment="1">
      <alignment horizontal="right" vertical="center"/>
    </xf>
    <xf numFmtId="0" fontId="0" fillId="4" borderId="1" xfId="0" applyFill="1" applyBorder="1" applyAlignment="1">
      <alignment horizontal="center" vertical="center"/>
    </xf>
    <xf numFmtId="0" fontId="0" fillId="4" borderId="1" xfId="0" applyFill="1" applyBorder="1" applyAlignment="1">
      <alignment horizontal="left" vertical="center" wrapText="1"/>
    </xf>
    <xf numFmtId="165" fontId="0" fillId="4" borderId="1" xfId="0" applyNumberFormat="1" applyFill="1" applyBorder="1" applyAlignment="1">
      <alignment horizontal="right" vertical="center"/>
    </xf>
    <xf numFmtId="3" fontId="0" fillId="4" borderId="1" xfId="0" applyNumberFormat="1" applyFill="1" applyBorder="1" applyAlignment="1">
      <alignment horizontal="right" vertical="center"/>
    </xf>
    <xf numFmtId="167" fontId="0" fillId="3" borderId="1" xfId="0" applyNumberFormat="1" applyFill="1" applyBorder="1" applyAlignment="1">
      <alignment horizontal="right" vertical="center"/>
    </xf>
    <xf numFmtId="0" fontId="4" fillId="0" borderId="0" xfId="0" applyFont="1"/>
    <xf numFmtId="0" fontId="4" fillId="2" borderId="1" xfId="0" applyFont="1" applyFill="1" applyBorder="1" applyAlignment="1">
      <alignment horizontal="center" vertical="center" wrapText="1"/>
    </xf>
    <xf numFmtId="1" fontId="6" fillId="5" borderId="1" xfId="0" applyNumberFormat="1" applyFont="1" applyFill="1" applyBorder="1" applyAlignment="1">
      <alignment horizontal="center" vertical="center" wrapText="1"/>
    </xf>
    <xf numFmtId="0" fontId="4" fillId="4" borderId="1" xfId="0" applyFont="1" applyFill="1" applyBorder="1" applyAlignment="1">
      <alignment horizontal="left" vertical="center" wrapText="1"/>
    </xf>
    <xf numFmtId="165" fontId="4" fillId="4" borderId="1" xfId="0" applyNumberFormat="1" applyFont="1" applyFill="1" applyBorder="1" applyAlignment="1">
      <alignment horizontal="right" vertical="center"/>
    </xf>
    <xf numFmtId="1" fontId="4" fillId="3" borderId="1" xfId="0" applyNumberFormat="1" applyFont="1" applyFill="1" applyBorder="1" applyAlignment="1">
      <alignment horizontal="center" vertical="center" wrapText="1"/>
    </xf>
    <xf numFmtId="0" fontId="4" fillId="0" borderId="0" xfId="0" applyFont="1" applyAlignment="1">
      <alignment vertical="center" wrapText="1"/>
    </xf>
    <xf numFmtId="3" fontId="4" fillId="4" borderId="1" xfId="0" applyNumberFormat="1" applyFont="1" applyFill="1" applyBorder="1" applyAlignment="1">
      <alignment horizontal="center" vertical="center" wrapText="1"/>
    </xf>
    <xf numFmtId="165" fontId="4" fillId="4" borderId="1" xfId="0" applyNumberFormat="1" applyFont="1" applyFill="1" applyBorder="1" applyAlignment="1">
      <alignment horizontal="center" vertical="center" wrapText="1"/>
    </xf>
    <xf numFmtId="167" fontId="4" fillId="4" borderId="1" xfId="0" applyNumberFormat="1" applyFont="1" applyFill="1" applyBorder="1" applyAlignment="1">
      <alignment horizontal="center" vertical="center" wrapText="1"/>
    </xf>
    <xf numFmtId="1" fontId="0" fillId="3" borderId="1" xfId="0" applyNumberFormat="1" applyFill="1" applyBorder="1" applyAlignment="1">
      <alignment horizontal="center" vertical="center" wrapText="1"/>
    </xf>
    <xf numFmtId="165" fontId="0" fillId="3" borderId="1" xfId="0" applyNumberFormat="1" applyFill="1" applyBorder="1" applyAlignment="1">
      <alignment horizontal="right" vertical="center" wrapText="1"/>
    </xf>
    <xf numFmtId="0" fontId="0" fillId="3" borderId="1" xfId="0" applyFill="1" applyBorder="1" applyAlignment="1">
      <alignment horizontal="center" vertical="center" wrapText="1"/>
    </xf>
    <xf numFmtId="0" fontId="7" fillId="4"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xcel.tv/excel-templates/?utm_source=workbook&amp;utm_medium=in-file-cta&amp;utm_campaign=depreciation-schedule-template"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excel.tv/excel-templates/?utm_source=workbook&amp;utm_medium=in-file-cta&amp;utm_campaign=depreciation-schedule-templ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workbookViewId="0" showGridLines="0"/>
  </sheetViews>
  <sheetFormatPr defaultRowHeight="15" outlineLevelRow="0" outlineLevelCol="0" x14ac:dyDescent="55"/>
  <cols>
    <col min="1" max="6" width="22" customWidth="1"/>
  </cols>
  <sheetData>
    <row r="1" spans="1:6" x14ac:dyDescent="0.25">
      <c r="A1" s="1" t="s">
        <v>0</v>
      </c>
      <c r="B1" s="1"/>
      <c r="C1" s="1"/>
      <c r="D1" s="1"/>
      <c r="E1" s="1"/>
      <c r="F1" s="1"/>
    </row>
    <row r="2" spans="1:6" x14ac:dyDescent="0.25">
      <c r="A2" s="2"/>
      <c r="B2" s="2"/>
      <c r="C2" s="2"/>
      <c r="D2" s="2"/>
      <c r="E2" s="2"/>
      <c r="F2" s="2"/>
    </row>
    <row r="3" spans="1:6" x14ac:dyDescent="0.25">
      <c r="A3" s="3" t="s">
        <v>1</v>
      </c>
      <c r="B3" s="3"/>
      <c r="C3" s="3"/>
      <c r="D3" s="3"/>
      <c r="E3" s="3"/>
      <c r="F3" s="3"/>
    </row>
    <row r="4" ht="60" customHeight="1" spans="1:6" x14ac:dyDescent="0.25">
      <c r="A4" s="2" t="s">
        <v>2</v>
      </c>
      <c r="B4" s="2"/>
      <c r="C4" s="2"/>
      <c r="D4" s="2"/>
      <c r="E4" s="2"/>
      <c r="F4" s="2"/>
    </row>
    <row r="5" spans="1:6" x14ac:dyDescent="0.25">
      <c r="A5" s="2"/>
      <c r="B5" s="2"/>
      <c r="C5" s="2"/>
      <c r="D5" s="2"/>
      <c r="E5" s="2"/>
      <c r="F5" s="2"/>
    </row>
    <row r="6" spans="1:6" x14ac:dyDescent="0.25">
      <c r="A6" s="3" t="s">
        <v>3</v>
      </c>
      <c r="B6" s="3"/>
      <c r="C6" s="3"/>
      <c r="D6" s="3"/>
      <c r="E6" s="3"/>
      <c r="F6" s="3"/>
    </row>
    <row r="7" ht="45" customHeight="1" spans="1:6" x14ac:dyDescent="0.25">
      <c r="A7" s="4" t="s">
        <v>4</v>
      </c>
      <c r="B7" s="4"/>
      <c r="C7" s="4"/>
      <c r="D7" s="4"/>
      <c r="E7" s="4"/>
      <c r="F7" s="4"/>
    </row>
    <row r="8" spans="1:6" x14ac:dyDescent="0.25">
      <c r="A8" s="2"/>
      <c r="B8" s="2"/>
      <c r="C8" s="2"/>
      <c r="D8" s="2"/>
      <c r="E8" s="2"/>
      <c r="F8" s="2"/>
    </row>
    <row r="9" spans="1:6" x14ac:dyDescent="0.25">
      <c r="A9" s="3" t="s">
        <v>5</v>
      </c>
      <c r="B9" s="3"/>
      <c r="C9" s="3"/>
      <c r="D9" s="3"/>
      <c r="E9" s="3"/>
      <c r="F9" s="3"/>
    </row>
    <row r="10" ht="30" customHeight="1" spans="1:6" x14ac:dyDescent="0.25">
      <c r="A10" s="5" t="s">
        <v>6</v>
      </c>
      <c r="B10" s="5"/>
      <c r="C10" s="2" t="s">
        <v>7</v>
      </c>
      <c r="D10" s="2"/>
      <c r="E10" s="2"/>
      <c r="F10" s="2"/>
    </row>
    <row r="11" ht="30" customHeight="1" spans="1:6" x14ac:dyDescent="0.25">
      <c r="A11" s="5" t="s">
        <v>8</v>
      </c>
      <c r="B11" s="5"/>
      <c r="C11" s="2" t="s">
        <v>9</v>
      </c>
      <c r="D11" s="2"/>
      <c r="E11" s="2"/>
      <c r="F11" s="2"/>
    </row>
    <row r="12" ht="45" customHeight="1" spans="1:6" x14ac:dyDescent="0.25">
      <c r="A12" s="5" t="s">
        <v>10</v>
      </c>
      <c r="B12" s="5"/>
      <c r="C12" s="2" t="s">
        <v>11</v>
      </c>
      <c r="D12" s="2"/>
      <c r="E12" s="2"/>
      <c r="F12" s="2"/>
    </row>
    <row r="13" ht="45" customHeight="1" spans="1:6" x14ac:dyDescent="0.25">
      <c r="A13" s="5" t="s">
        <v>12</v>
      </c>
      <c r="B13" s="5"/>
      <c r="C13" s="2" t="s">
        <v>13</v>
      </c>
      <c r="D13" s="2"/>
      <c r="E13" s="2"/>
      <c r="F13" s="2"/>
    </row>
    <row r="14" ht="30" customHeight="1" spans="1:6" x14ac:dyDescent="0.25">
      <c r="A14" s="5" t="s">
        <v>14</v>
      </c>
      <c r="B14" s="5"/>
      <c r="C14" s="2" t="s">
        <v>15</v>
      </c>
      <c r="D14" s="2"/>
      <c r="E14" s="2"/>
      <c r="F14" s="2"/>
    </row>
    <row r="15" spans="1:6" x14ac:dyDescent="0.25">
      <c r="A15" s="2"/>
      <c r="B15" s="2"/>
      <c r="C15" s="2"/>
      <c r="D15" s="2"/>
      <c r="E15" s="2"/>
      <c r="F15" s="2"/>
    </row>
    <row r="16" spans="1:6" x14ac:dyDescent="0.25">
      <c r="A16" s="3" t="s">
        <v>16</v>
      </c>
      <c r="B16" s="3"/>
      <c r="C16" s="3"/>
      <c r="D16" s="3"/>
      <c r="E16" s="3"/>
      <c r="F16" s="3"/>
    </row>
    <row r="17" ht="30" customHeight="1" spans="1:6" x14ac:dyDescent="0.25">
      <c r="A17" s="2" t="s">
        <v>17</v>
      </c>
      <c r="B17" s="2"/>
      <c r="C17" s="2"/>
      <c r="D17" s="2"/>
      <c r="E17" s="2"/>
      <c r="F17" s="2"/>
    </row>
    <row r="18" ht="30" customHeight="1" spans="1:6" x14ac:dyDescent="0.25">
      <c r="A18" s="2" t="s">
        <v>18</v>
      </c>
      <c r="B18" s="2"/>
      <c r="C18" s="2"/>
      <c r="D18" s="2"/>
      <c r="E18" s="2"/>
      <c r="F18" s="2"/>
    </row>
    <row r="19" ht="30" customHeight="1" spans="1:6" x14ac:dyDescent="0.25">
      <c r="A19" s="2" t="s">
        <v>19</v>
      </c>
      <c r="B19" s="2"/>
      <c r="C19" s="2"/>
      <c r="D19" s="2"/>
      <c r="E19" s="2"/>
      <c r="F19" s="2"/>
    </row>
    <row r="20" ht="30" customHeight="1" spans="1:6" x14ac:dyDescent="0.25">
      <c r="A20" s="2" t="s">
        <v>20</v>
      </c>
      <c r="B20" s="2"/>
      <c r="C20" s="2"/>
      <c r="D20" s="2"/>
      <c r="E20" s="2"/>
      <c r="F20" s="2"/>
    </row>
    <row r="21" ht="30" customHeight="1" spans="1:6" x14ac:dyDescent="0.25">
      <c r="A21" s="2" t="s">
        <v>21</v>
      </c>
      <c r="B21" s="2"/>
      <c r="C21" s="2"/>
      <c r="D21" s="2"/>
      <c r="E21" s="2"/>
      <c r="F21" s="2"/>
    </row>
    <row r="22" spans="1:6" x14ac:dyDescent="0.25">
      <c r="A22" s="2"/>
      <c r="B22" s="2"/>
      <c r="C22" s="2"/>
      <c r="D22" s="2"/>
      <c r="E22" s="2"/>
      <c r="F22" s="2"/>
    </row>
    <row r="23" spans="1:6" x14ac:dyDescent="0.25">
      <c r="A23" s="3" t="s">
        <v>22</v>
      </c>
      <c r="B23" s="3"/>
      <c r="C23" s="3"/>
      <c r="D23" s="3"/>
      <c r="E23" s="3"/>
      <c r="F23" s="3"/>
    </row>
    <row r="24" spans="1:6" x14ac:dyDescent="0.25">
      <c r="A24" s="5" t="s">
        <v>22</v>
      </c>
      <c r="B24" s="2"/>
      <c r="C24" s="2"/>
      <c r="D24" s="2"/>
      <c r="E24" s="2"/>
      <c r="F24" s="2"/>
    </row>
    <row r="25" spans="1:6" x14ac:dyDescent="0.25">
      <c r="A25" s="6" t="s">
        <v>23</v>
      </c>
      <c r="B25" s="7" t="s">
        <v>24</v>
      </c>
      <c r="C25" s="2"/>
      <c r="D25" s="2"/>
      <c r="E25" s="2"/>
      <c r="F25" s="2"/>
    </row>
    <row r="26" spans="1:6" x14ac:dyDescent="0.25">
      <c r="A26" s="8" t="s">
        <v>23</v>
      </c>
      <c r="B26" s="7" t="s">
        <v>25</v>
      </c>
      <c r="C26" s="2"/>
      <c r="D26" s="2"/>
      <c r="E26" s="2"/>
      <c r="F26" s="2"/>
    </row>
    <row r="27" spans="1:6" x14ac:dyDescent="0.25">
      <c r="A27" s="9" t="s">
        <v>23</v>
      </c>
      <c r="B27" s="7" t="s">
        <v>26</v>
      </c>
      <c r="C27" s="2"/>
      <c r="D27" s="2"/>
      <c r="E27" s="2"/>
      <c r="F27" s="2"/>
    </row>
    <row r="28" spans="1:6" x14ac:dyDescent="0.25">
      <c r="A28" s="2"/>
      <c r="B28" s="2"/>
      <c r="C28" s="2"/>
      <c r="D28" s="2"/>
      <c r="E28" s="2"/>
      <c r="F28" s="2"/>
    </row>
    <row r="29" spans="1:6" x14ac:dyDescent="0.25">
      <c r="A29" s="3" t="s">
        <v>27</v>
      </c>
      <c r="B29" s="3"/>
      <c r="C29" s="3"/>
      <c r="D29" s="3"/>
      <c r="E29" s="3"/>
      <c r="F29" s="3"/>
    </row>
    <row r="30" ht="45" customHeight="1" spans="1:6" x14ac:dyDescent="0.25">
      <c r="A30" s="2" t="s">
        <v>28</v>
      </c>
      <c r="B30" s="2"/>
      <c r="C30" s="2"/>
      <c r="D30" s="2"/>
      <c r="E30" s="2"/>
      <c r="F30" s="2"/>
    </row>
    <row r="31" spans="1:6" x14ac:dyDescent="0.25">
      <c r="A31" s="2"/>
      <c r="B31" s="2"/>
      <c r="C31" s="2"/>
      <c r="D31" s="2"/>
      <c r="E31" s="2"/>
      <c r="F31" s="2"/>
    </row>
    <row r="32" spans="1:6" x14ac:dyDescent="0.25">
      <c r="A32" s="3" t="s">
        <v>29</v>
      </c>
      <c r="B32" s="3"/>
      <c r="C32" s="3"/>
      <c r="D32" s="3"/>
      <c r="E32" s="3"/>
      <c r="F32" s="3"/>
    </row>
    <row r="33" ht="105" customHeight="1" spans="1:6" x14ac:dyDescent="0.25">
      <c r="A33" s="2" t="s">
        <v>30</v>
      </c>
      <c r="B33" s="2"/>
      <c r="C33" s="2"/>
      <c r="D33" s="2"/>
      <c r="E33" s="2"/>
      <c r="F33" s="2"/>
    </row>
    <row r="34" spans="1:6" x14ac:dyDescent="0.25">
      <c r="A34" s="2"/>
      <c r="B34" s="2"/>
      <c r="C34" s="2"/>
      <c r="D34" s="2"/>
      <c r="E34" s="2"/>
      <c r="F34" s="2"/>
    </row>
    <row r="35" spans="1:6" x14ac:dyDescent="0.25">
      <c r="A35" s="2"/>
      <c r="B35" s="2"/>
      <c r="C35" s="2"/>
      <c r="D35" s="2"/>
      <c r="E35" s="2"/>
      <c r="F35" s="2"/>
    </row>
    <row r="36" ht="32" customHeight="1" spans="1:6" x14ac:dyDescent="0.25">
      <c r="A36" s="10" t="s">
        <v>31</v>
      </c>
      <c r="B36" s="10"/>
      <c r="C36" s="10"/>
      <c r="D36" s="10"/>
      <c r="E36" s="10"/>
      <c r="F36" s="10"/>
    </row>
  </sheetData>
  <mergeCells count="28">
    <mergeCell ref="A1:F1"/>
    <mergeCell ref="A3:F3"/>
    <mergeCell ref="A4:F4"/>
    <mergeCell ref="A6:F6"/>
    <mergeCell ref="A7:F7"/>
    <mergeCell ref="A9:F9"/>
    <mergeCell ref="A10:B10"/>
    <mergeCell ref="C10:F10"/>
    <mergeCell ref="A11:B11"/>
    <mergeCell ref="C11:F11"/>
    <mergeCell ref="A12:B12"/>
    <mergeCell ref="C12:F12"/>
    <mergeCell ref="A13:B13"/>
    <mergeCell ref="C13:F13"/>
    <mergeCell ref="A14:B14"/>
    <mergeCell ref="C14:F14"/>
    <mergeCell ref="A16:F16"/>
    <mergeCell ref="A17:F17"/>
    <mergeCell ref="A18:F18"/>
    <mergeCell ref="A19:F19"/>
    <mergeCell ref="A20:F20"/>
    <mergeCell ref="A21:F21"/>
    <mergeCell ref="A23:F23"/>
    <mergeCell ref="A29:F29"/>
    <mergeCell ref="A30:F30"/>
    <mergeCell ref="A32:F32"/>
    <mergeCell ref="A33:F33"/>
    <mergeCell ref="A36:F36"/>
  </mergeCells>
  <hyperlinks>
    <hyperlink ref="A36"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pane ySplit="1" topLeftCell="A2" activePane="bottomLeft" state="frozen"/>
      <selection pane="bottomLeft"/>
    </sheetView>
  </sheetViews>
  <sheetFormatPr defaultRowHeight="15" outlineLevelRow="0" outlineLevelCol="0" x14ac:dyDescent="55"/>
  <cols>
    <col min="1" max="1" width="11" customWidth="1"/>
    <col min="2" max="2" width="26" customWidth="1"/>
    <col min="3" max="3" width="24" customWidth="1"/>
    <col min="4" max="4" width="16" customWidth="1"/>
    <col min="5" max="7" width="14" customWidth="1"/>
    <col min="8" max="8" width="19" customWidth="1"/>
    <col min="9" max="9" width="16" customWidth="1"/>
  </cols>
  <sheetData>
    <row r="1" ht="30" customHeight="1" spans="1:9" x14ac:dyDescent="0.25">
      <c r="A1" s="11" t="s">
        <v>32</v>
      </c>
      <c r="B1" s="11" t="s">
        <v>33</v>
      </c>
      <c r="C1" s="11" t="s">
        <v>34</v>
      </c>
      <c r="D1" s="11" t="s">
        <v>35</v>
      </c>
      <c r="E1" s="11" t="s">
        <v>36</v>
      </c>
      <c r="F1" s="11" t="s">
        <v>37</v>
      </c>
      <c r="G1" s="11" t="s">
        <v>38</v>
      </c>
      <c r="H1" s="11" t="s">
        <v>39</v>
      </c>
      <c r="I1" s="11" t="s">
        <v>40</v>
      </c>
    </row>
    <row r="2" ht="24" customHeight="1" spans="1:9" x14ac:dyDescent="0.25">
      <c r="A2" s="12" t="s">
        <v>41</v>
      </c>
      <c r="B2" s="13" t="s">
        <v>42</v>
      </c>
      <c r="C2" s="13" t="s">
        <v>43</v>
      </c>
      <c r="D2" s="14">
        <v>45691</v>
      </c>
      <c r="E2" s="15">
        <v>10000</v>
      </c>
      <c r="F2" s="15">
        <v>1000</v>
      </c>
      <c r="G2" s="16">
        <v>5</v>
      </c>
      <c r="H2" s="12" t="s">
        <v>8</v>
      </c>
      <c r="I2" s="17">
        <f>E2-F2</f>
      </c>
    </row>
    <row r="3" ht="24" customHeight="1" spans="1:9" x14ac:dyDescent="0.25">
      <c r="A3" s="12" t="s">
        <v>44</v>
      </c>
      <c r="B3" s="13" t="s">
        <v>45</v>
      </c>
      <c r="C3" s="13" t="s">
        <v>46</v>
      </c>
      <c r="D3" s="14">
        <v>45757</v>
      </c>
      <c r="E3" s="15">
        <v>38500</v>
      </c>
      <c r="F3" s="15">
        <v>6500</v>
      </c>
      <c r="G3" s="16">
        <v>5</v>
      </c>
      <c r="H3" s="12" t="s">
        <v>10</v>
      </c>
      <c r="I3" s="17">
        <f>E3-F3</f>
      </c>
    </row>
    <row r="4" ht="24" customHeight="1" spans="1:9" x14ac:dyDescent="0.25">
      <c r="A4" s="12" t="s">
        <v>47</v>
      </c>
      <c r="B4" s="13" t="s">
        <v>48</v>
      </c>
      <c r="C4" s="13" t="s">
        <v>49</v>
      </c>
      <c r="D4" s="14">
        <v>45839</v>
      </c>
      <c r="E4" s="15">
        <v>14400</v>
      </c>
      <c r="F4" s="15">
        <v>0</v>
      </c>
      <c r="G4" s="16">
        <v>3</v>
      </c>
      <c r="H4" s="12" t="s">
        <v>8</v>
      </c>
      <c r="I4" s="17">
        <f>E4-F4</f>
      </c>
    </row>
    <row r="5" ht="24" customHeight="1" spans="1:9" x14ac:dyDescent="0.25">
      <c r="A5" s="12" t="s">
        <v>50</v>
      </c>
      <c r="B5" s="13" t="s">
        <v>51</v>
      </c>
      <c r="C5" s="13" t="s">
        <v>52</v>
      </c>
      <c r="D5" s="14">
        <v>46034</v>
      </c>
      <c r="E5" s="15">
        <v>22000</v>
      </c>
      <c r="F5" s="15">
        <v>2000</v>
      </c>
      <c r="G5" s="16">
        <v>7</v>
      </c>
      <c r="H5" s="12" t="s">
        <v>8</v>
      </c>
      <c r="I5" s="17">
        <f>E5-F5</f>
      </c>
    </row>
    <row r="6" ht="24" customHeight="1" spans="1:9" x14ac:dyDescent="0.25">
      <c r="A6" s="12" t="s">
        <v>53</v>
      </c>
      <c r="B6" s="13" t="s">
        <v>54</v>
      </c>
      <c r="C6" s="13" t="s">
        <v>49</v>
      </c>
      <c r="D6" s="14">
        <v>46101</v>
      </c>
      <c r="E6" s="15">
        <v>16800</v>
      </c>
      <c r="F6" s="15">
        <v>1800</v>
      </c>
      <c r="G6" s="16">
        <v>4</v>
      </c>
      <c r="H6" s="12" t="s">
        <v>10</v>
      </c>
      <c r="I6" s="17">
        <f>E6-F6</f>
      </c>
    </row>
    <row r="7" ht="24" customHeight="1" spans="1:9" x14ac:dyDescent="0.25">
      <c r="A7" s="12" t="s">
        <v>55</v>
      </c>
      <c r="B7" s="13" t="s">
        <v>56</v>
      </c>
      <c r="C7" s="13" t="s">
        <v>57</v>
      </c>
      <c r="D7" s="14">
        <v>46178</v>
      </c>
      <c r="E7" s="15">
        <v>45000</v>
      </c>
      <c r="F7" s="15">
        <v>0</v>
      </c>
      <c r="G7" s="16">
        <v>8</v>
      </c>
      <c r="H7" s="12" t="s">
        <v>8</v>
      </c>
      <c r="I7" s="17">
        <f>E7-F7</f>
      </c>
    </row>
  </sheetData>
  <dataValidations count="4">
    <dataValidation type="decimal" allowBlank="1" showErrorMessage="1" errorTitle="Invalid cost" error="Enter a number between 0 and 100000000" sqref="E2:E7">
      <formula1>0</formula1>
      <formula2>100000000</formula2>
    </dataValidation>
    <dataValidation type="decimal" allowBlank="1" showErrorMessage="1" errorTitle="Invalid salvage value" error="Enter a number between 0 and 100000000" sqref="F2:F7">
      <formula1>0</formula1>
      <formula2>100000000</formula2>
    </dataValidation>
    <dataValidation type="whole" allowBlank="1" showErrorMessage="1" errorTitle="Invalid useful life" error="Enter a whole number of years between 1 and 10" sqref="G2:G7">
      <formula1>1</formula1>
      <formula2>10</formula2>
    </dataValidation>
    <dataValidation type="list" showErrorMessage="1" errorTitle="Invalid method" error="Choose one of: Straight-Line, Declining Balance" sqref="H2:H7">
      <formula1>"Straight-Line,Declining Balance"</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workbookViewId="0">
      <pane xSplit="2" topLeftCell="C1" activePane="topRight" state="frozen"/>
      <selection pane="topRight"/>
    </sheetView>
  </sheetViews>
  <sheetFormatPr defaultRowHeight="15" outlineLevelRow="0" outlineLevelCol="0" x14ac:dyDescent="55"/>
  <cols>
    <col min="1" max="1" width="10" customWidth="1"/>
    <col min="2" max="2" width="24" customWidth="1"/>
    <col min="3" max="4" width="13" customWidth="1"/>
    <col min="6" max="6" width="14" customWidth="1"/>
    <col min="7" max="16" width="12" customWidth="1"/>
  </cols>
  <sheetData>
    <row r="1" ht="30" customHeight="1" spans="1:16" x14ac:dyDescent="0.25">
      <c r="A1" s="2" t="s">
        <v>58</v>
      </c>
      <c r="B1" s="2"/>
      <c r="C1" s="2"/>
      <c r="D1" s="2"/>
      <c r="E1" s="2"/>
      <c r="F1" s="2"/>
      <c r="G1" s="2"/>
      <c r="H1" s="2"/>
      <c r="I1" s="2"/>
      <c r="J1" s="2"/>
      <c r="K1" s="2"/>
      <c r="L1" s="2"/>
      <c r="M1" s="2"/>
      <c r="N1" s="2"/>
      <c r="O1" s="2"/>
      <c r="P1" s="2"/>
    </row>
    <row r="2" spans="2:2" x14ac:dyDescent="0.25">
      <c r="B2" s="2"/>
    </row>
    <row r="3" spans="1:16" x14ac:dyDescent="0.25">
      <c r="A3" s="3" t="s">
        <v>59</v>
      </c>
      <c r="B3" s="3"/>
      <c r="C3" s="3"/>
      <c r="D3" s="3"/>
      <c r="E3" s="3"/>
      <c r="F3" s="3"/>
      <c r="G3" s="3"/>
      <c r="H3" s="3"/>
      <c r="I3" s="3"/>
      <c r="J3" s="3"/>
      <c r="K3" s="3"/>
      <c r="L3" s="3"/>
      <c r="M3" s="3"/>
      <c r="N3" s="3"/>
      <c r="O3" s="3"/>
      <c r="P3" s="3"/>
    </row>
    <row r="4" ht="30" customHeight="1" spans="1:16" x14ac:dyDescent="0.25">
      <c r="A4" s="11" t="s">
        <v>32</v>
      </c>
      <c r="B4" s="11" t="s">
        <v>60</v>
      </c>
      <c r="C4" s="11" t="s">
        <v>36</v>
      </c>
      <c r="D4" s="11" t="s">
        <v>37</v>
      </c>
      <c r="E4" s="11" t="s">
        <v>61</v>
      </c>
      <c r="F4" s="11" t="s">
        <v>62</v>
      </c>
      <c r="G4" s="18">
        <v>1</v>
      </c>
      <c r="H4" s="18">
        <v>2</v>
      </c>
      <c r="I4" s="18">
        <v>3</v>
      </c>
      <c r="J4" s="18">
        <v>4</v>
      </c>
      <c r="K4" s="18">
        <v>5</v>
      </c>
      <c r="L4" s="18">
        <v>6</v>
      </c>
      <c r="M4" s="18">
        <v>7</v>
      </c>
      <c r="N4" s="18">
        <v>8</v>
      </c>
      <c r="O4" s="18">
        <v>9</v>
      </c>
      <c r="P4" s="18">
        <v>10</v>
      </c>
    </row>
    <row r="5" spans="1:16" x14ac:dyDescent="0.25">
      <c r="A5" s="19">
        <f>Assets!A2</f>
      </c>
      <c r="B5" s="20">
        <f>Assets!B2</f>
      </c>
      <c r="C5" s="17">
        <f>Assets!E2</f>
      </c>
      <c r="D5" s="17">
        <f>Assets!F2</f>
      </c>
      <c r="E5" s="21">
        <f>Assets!G2</f>
      </c>
      <c r="F5" s="17">
        <f>IF(E5&gt;0,SLN(C5,D5,E5),0)</f>
      </c>
      <c r="G5" s="17">
        <f>IF(G$4&lt;=$E5,$F5,0)</f>
      </c>
      <c r="H5" s="17">
        <f>IF(H$4&lt;=$E5,$F5,0)</f>
      </c>
      <c r="I5" s="17">
        <f>IF(I$4&lt;=$E5,$F5,0)</f>
      </c>
      <c r="J5" s="17">
        <f>IF(J$4&lt;=$E5,$F5,0)</f>
      </c>
      <c r="K5" s="17">
        <f>IF(K$4&lt;=$E5,$F5,0)</f>
      </c>
      <c r="L5" s="17">
        <f>IF(L$4&lt;=$E5,$F5,0)</f>
      </c>
      <c r="M5" s="17">
        <f>IF(M$4&lt;=$E5,$F5,0)</f>
      </c>
      <c r="N5" s="17">
        <f>IF(N$4&lt;=$E5,$F5,0)</f>
      </c>
      <c r="O5" s="17">
        <f>IF(O$4&lt;=$E5,$F5,0)</f>
      </c>
      <c r="P5" s="17">
        <f>IF(P$4&lt;=$E5,$F5,0)</f>
      </c>
    </row>
    <row r="6" spans="1:16" x14ac:dyDescent="0.25">
      <c r="A6" s="19">
        <f>Assets!A3</f>
      </c>
      <c r="B6" s="20">
        <f>Assets!B3</f>
      </c>
      <c r="C6" s="17">
        <f>Assets!E3</f>
      </c>
      <c r="D6" s="17">
        <f>Assets!F3</f>
      </c>
      <c r="E6" s="21">
        <f>Assets!G3</f>
      </c>
      <c r="F6" s="17">
        <f>IF(E6&gt;0,SLN(C6,D6,E6),0)</f>
      </c>
      <c r="G6" s="17">
        <f>IF(G$4&lt;=$E6,$F6,0)</f>
      </c>
      <c r="H6" s="17">
        <f>IF(H$4&lt;=$E6,$F6,0)</f>
      </c>
      <c r="I6" s="17">
        <f>IF(I$4&lt;=$E6,$F6,0)</f>
      </c>
      <c r="J6" s="17">
        <f>IF(J$4&lt;=$E6,$F6,0)</f>
      </c>
      <c r="K6" s="17">
        <f>IF(K$4&lt;=$E6,$F6,0)</f>
      </c>
      <c r="L6" s="17">
        <f>IF(L$4&lt;=$E6,$F6,0)</f>
      </c>
      <c r="M6" s="17">
        <f>IF(M$4&lt;=$E6,$F6,0)</f>
      </c>
      <c r="N6" s="17">
        <f>IF(N$4&lt;=$E6,$F6,0)</f>
      </c>
      <c r="O6" s="17">
        <f>IF(O$4&lt;=$E6,$F6,0)</f>
      </c>
      <c r="P6" s="17">
        <f>IF(P$4&lt;=$E6,$F6,0)</f>
      </c>
    </row>
    <row r="7" spans="1:16" x14ac:dyDescent="0.25">
      <c r="A7" s="19">
        <f>Assets!A4</f>
      </c>
      <c r="B7" s="20">
        <f>Assets!B4</f>
      </c>
      <c r="C7" s="17">
        <f>Assets!E4</f>
      </c>
      <c r="D7" s="17">
        <f>Assets!F4</f>
      </c>
      <c r="E7" s="21">
        <f>Assets!G4</f>
      </c>
      <c r="F7" s="17">
        <f>IF(E7&gt;0,SLN(C7,D7,E7),0)</f>
      </c>
      <c r="G7" s="17">
        <f>IF(G$4&lt;=$E7,$F7,0)</f>
      </c>
      <c r="H7" s="17">
        <f>IF(H$4&lt;=$E7,$F7,0)</f>
      </c>
      <c r="I7" s="17">
        <f>IF(I$4&lt;=$E7,$F7,0)</f>
      </c>
      <c r="J7" s="17">
        <f>IF(J$4&lt;=$E7,$F7,0)</f>
      </c>
      <c r="K7" s="17">
        <f>IF(K$4&lt;=$E7,$F7,0)</f>
      </c>
      <c r="L7" s="17">
        <f>IF(L$4&lt;=$E7,$F7,0)</f>
      </c>
      <c r="M7" s="17">
        <f>IF(M$4&lt;=$E7,$F7,0)</f>
      </c>
      <c r="N7" s="17">
        <f>IF(N$4&lt;=$E7,$F7,0)</f>
      </c>
      <c r="O7" s="17">
        <f>IF(O$4&lt;=$E7,$F7,0)</f>
      </c>
      <c r="P7" s="17">
        <f>IF(P$4&lt;=$E7,$F7,0)</f>
      </c>
    </row>
    <row r="8" spans="1:16" x14ac:dyDescent="0.25">
      <c r="A8" s="19">
        <f>Assets!A5</f>
      </c>
      <c r="B8" s="20">
        <f>Assets!B5</f>
      </c>
      <c r="C8" s="17">
        <f>Assets!E5</f>
      </c>
      <c r="D8" s="17">
        <f>Assets!F5</f>
      </c>
      <c r="E8" s="21">
        <f>Assets!G5</f>
      </c>
      <c r="F8" s="17">
        <f>IF(E8&gt;0,SLN(C8,D8,E8),0)</f>
      </c>
      <c r="G8" s="17">
        <f>IF(G$4&lt;=$E8,$F8,0)</f>
      </c>
      <c r="H8" s="17">
        <f>IF(H$4&lt;=$E8,$F8,0)</f>
      </c>
      <c r="I8" s="17">
        <f>IF(I$4&lt;=$E8,$F8,0)</f>
      </c>
      <c r="J8" s="17">
        <f>IF(J$4&lt;=$E8,$F8,0)</f>
      </c>
      <c r="K8" s="17">
        <f>IF(K$4&lt;=$E8,$F8,0)</f>
      </c>
      <c r="L8" s="17">
        <f>IF(L$4&lt;=$E8,$F8,0)</f>
      </c>
      <c r="M8" s="17">
        <f>IF(M$4&lt;=$E8,$F8,0)</f>
      </c>
      <c r="N8" s="17">
        <f>IF(N$4&lt;=$E8,$F8,0)</f>
      </c>
      <c r="O8" s="17">
        <f>IF(O$4&lt;=$E8,$F8,0)</f>
      </c>
      <c r="P8" s="17">
        <f>IF(P$4&lt;=$E8,$F8,0)</f>
      </c>
    </row>
    <row r="9" spans="1:16" x14ac:dyDescent="0.25">
      <c r="A9" s="19">
        <f>Assets!A6</f>
      </c>
      <c r="B9" s="20">
        <f>Assets!B6</f>
      </c>
      <c r="C9" s="17">
        <f>Assets!E6</f>
      </c>
      <c r="D9" s="17">
        <f>Assets!F6</f>
      </c>
      <c r="E9" s="21">
        <f>Assets!G6</f>
      </c>
      <c r="F9" s="17">
        <f>IF(E9&gt;0,SLN(C9,D9,E9),0)</f>
      </c>
      <c r="G9" s="17">
        <f>IF(G$4&lt;=$E9,$F9,0)</f>
      </c>
      <c r="H9" s="17">
        <f>IF(H$4&lt;=$E9,$F9,0)</f>
      </c>
      <c r="I9" s="17">
        <f>IF(I$4&lt;=$E9,$F9,0)</f>
      </c>
      <c r="J9" s="17">
        <f>IF(J$4&lt;=$E9,$F9,0)</f>
      </c>
      <c r="K9" s="17">
        <f>IF(K$4&lt;=$E9,$F9,0)</f>
      </c>
      <c r="L9" s="17">
        <f>IF(L$4&lt;=$E9,$F9,0)</f>
      </c>
      <c r="M9" s="17">
        <f>IF(M$4&lt;=$E9,$F9,0)</f>
      </c>
      <c r="N9" s="17">
        <f>IF(N$4&lt;=$E9,$F9,0)</f>
      </c>
      <c r="O9" s="17">
        <f>IF(O$4&lt;=$E9,$F9,0)</f>
      </c>
      <c r="P9" s="17">
        <f>IF(P$4&lt;=$E9,$F9,0)</f>
      </c>
    </row>
    <row r="10" spans="1:16" x14ac:dyDescent="0.25">
      <c r="A10" s="19">
        <f>Assets!A7</f>
      </c>
      <c r="B10" s="20">
        <f>Assets!B7</f>
      </c>
      <c r="C10" s="17">
        <f>Assets!E7</f>
      </c>
      <c r="D10" s="17">
        <f>Assets!F7</f>
      </c>
      <c r="E10" s="21">
        <f>Assets!G7</f>
      </c>
      <c r="F10" s="17">
        <f>IF(E10&gt;0,SLN(C10,D10,E10),0)</f>
      </c>
      <c r="G10" s="17">
        <f>IF(G$4&lt;=$E10,$F10,0)</f>
      </c>
      <c r="H10" s="17">
        <f>IF(H$4&lt;=$E10,$F10,0)</f>
      </c>
      <c r="I10" s="17">
        <f>IF(I$4&lt;=$E10,$F10,0)</f>
      </c>
      <c r="J10" s="17">
        <f>IF(J$4&lt;=$E10,$F10,0)</f>
      </c>
      <c r="K10" s="17">
        <f>IF(K$4&lt;=$E10,$F10,0)</f>
      </c>
      <c r="L10" s="17">
        <f>IF(L$4&lt;=$E10,$F10,0)</f>
      </c>
      <c r="M10" s="17">
        <f>IF(M$4&lt;=$E10,$F10,0)</f>
      </c>
      <c r="N10" s="17">
        <f>IF(N$4&lt;=$E10,$F10,0)</f>
      </c>
      <c r="O10" s="17">
        <f>IF(O$4&lt;=$E10,$F10,0)</f>
      </c>
      <c r="P10" s="17">
        <f>IF(P$4&lt;=$E10,$F10,0)</f>
      </c>
    </row>
    <row r="11" spans="2:2" x14ac:dyDescent="0.25">
      <c r="B11" s="2"/>
    </row>
    <row r="12" spans="1:16" x14ac:dyDescent="0.25">
      <c r="A12" s="3" t="s">
        <v>63</v>
      </c>
      <c r="B12" s="3"/>
      <c r="C12" s="3"/>
      <c r="D12" s="3"/>
      <c r="E12" s="3"/>
      <c r="F12" s="3"/>
      <c r="G12" s="3"/>
      <c r="H12" s="3"/>
      <c r="I12" s="3"/>
      <c r="J12" s="3"/>
      <c r="K12" s="3"/>
      <c r="L12" s="3"/>
      <c r="M12" s="3"/>
      <c r="N12" s="3"/>
      <c r="O12" s="3"/>
      <c r="P12" s="3"/>
    </row>
    <row r="13" ht="30" customHeight="1" spans="1:16" x14ac:dyDescent="0.25">
      <c r="A13" s="11" t="s">
        <v>32</v>
      </c>
      <c r="B13" s="11" t="s">
        <v>60</v>
      </c>
      <c r="C13" s="11" t="s">
        <v>36</v>
      </c>
      <c r="D13" s="11" t="s">
        <v>37</v>
      </c>
      <c r="E13" s="11" t="s">
        <v>61</v>
      </c>
      <c r="F13" s="11" t="s">
        <v>40</v>
      </c>
      <c r="G13" s="18">
        <v>1</v>
      </c>
      <c r="H13" s="18">
        <v>2</v>
      </c>
      <c r="I13" s="18">
        <v>3</v>
      </c>
      <c r="J13" s="18">
        <v>4</v>
      </c>
      <c r="K13" s="18">
        <v>5</v>
      </c>
      <c r="L13" s="18">
        <v>6</v>
      </c>
      <c r="M13" s="18">
        <v>7</v>
      </c>
      <c r="N13" s="18">
        <v>8</v>
      </c>
      <c r="O13" s="18">
        <v>9</v>
      </c>
      <c r="P13" s="18">
        <v>10</v>
      </c>
    </row>
    <row r="14" spans="1:16" x14ac:dyDescent="0.25">
      <c r="A14" s="22">
        <f>Assets!A2</f>
      </c>
      <c r="B14" s="23">
        <f>Assets!B2</f>
      </c>
      <c r="C14" s="24">
        <f>Assets!E2</f>
      </c>
      <c r="D14" s="24">
        <f>Assets!F2</f>
      </c>
      <c r="E14" s="25">
        <f>Assets!G2</f>
      </c>
      <c r="F14" s="24">
        <f>C14-D14</f>
      </c>
      <c r="G14" s="24">
        <f>$C14-SUM($G5:G5)</f>
      </c>
      <c r="H14" s="24">
        <f>$C14-SUM($G5:H5)</f>
      </c>
      <c r="I14" s="24">
        <f>$C14-SUM($G5:I5)</f>
      </c>
      <c r="J14" s="24">
        <f>$C14-SUM($G5:J5)</f>
      </c>
      <c r="K14" s="24">
        <f>$C14-SUM($G5:K5)</f>
      </c>
      <c r="L14" s="24">
        <f>$C14-SUM($G5:L5)</f>
      </c>
      <c r="M14" s="24">
        <f>$C14-SUM($G5:M5)</f>
      </c>
      <c r="N14" s="24">
        <f>$C14-SUM($G5:N5)</f>
      </c>
      <c r="O14" s="24">
        <f>$C14-SUM($G5:O5)</f>
      </c>
      <c r="P14" s="24">
        <f>$C14-SUM($G5:P5)</f>
      </c>
    </row>
    <row r="15" spans="1:16" x14ac:dyDescent="0.25">
      <c r="A15" s="22">
        <f>Assets!A3</f>
      </c>
      <c r="B15" s="23">
        <f>Assets!B3</f>
      </c>
      <c r="C15" s="24">
        <f>Assets!E3</f>
      </c>
      <c r="D15" s="24">
        <f>Assets!F3</f>
      </c>
      <c r="E15" s="25">
        <f>Assets!G3</f>
      </c>
      <c r="F15" s="24">
        <f>C15-D15</f>
      </c>
      <c r="G15" s="24">
        <f>$C15-SUM($G6:G6)</f>
      </c>
      <c r="H15" s="24">
        <f>$C15-SUM($G6:H6)</f>
      </c>
      <c r="I15" s="24">
        <f>$C15-SUM($G6:I6)</f>
      </c>
      <c r="J15" s="24">
        <f>$C15-SUM($G6:J6)</f>
      </c>
      <c r="K15" s="24">
        <f>$C15-SUM($G6:K6)</f>
      </c>
      <c r="L15" s="24">
        <f>$C15-SUM($G6:L6)</f>
      </c>
      <c r="M15" s="24">
        <f>$C15-SUM($G6:M6)</f>
      </c>
      <c r="N15" s="24">
        <f>$C15-SUM($G6:N6)</f>
      </c>
      <c r="O15" s="24">
        <f>$C15-SUM($G6:O6)</f>
      </c>
      <c r="P15" s="24">
        <f>$C15-SUM($G6:P6)</f>
      </c>
    </row>
    <row r="16" spans="1:16" x14ac:dyDescent="0.25">
      <c r="A16" s="22">
        <f>Assets!A4</f>
      </c>
      <c r="B16" s="23">
        <f>Assets!B4</f>
      </c>
      <c r="C16" s="24">
        <f>Assets!E4</f>
      </c>
      <c r="D16" s="24">
        <f>Assets!F4</f>
      </c>
      <c r="E16" s="25">
        <f>Assets!G4</f>
      </c>
      <c r="F16" s="24">
        <f>C16-D16</f>
      </c>
      <c r="G16" s="24">
        <f>$C16-SUM($G7:G7)</f>
      </c>
      <c r="H16" s="24">
        <f>$C16-SUM($G7:H7)</f>
      </c>
      <c r="I16" s="24">
        <f>$C16-SUM($G7:I7)</f>
      </c>
      <c r="J16" s="24">
        <f>$C16-SUM($G7:J7)</f>
      </c>
      <c r="K16" s="24">
        <f>$C16-SUM($G7:K7)</f>
      </c>
      <c r="L16" s="24">
        <f>$C16-SUM($G7:L7)</f>
      </c>
      <c r="M16" s="24">
        <f>$C16-SUM($G7:M7)</f>
      </c>
      <c r="N16" s="24">
        <f>$C16-SUM($G7:N7)</f>
      </c>
      <c r="O16" s="24">
        <f>$C16-SUM($G7:O7)</f>
      </c>
      <c r="P16" s="24">
        <f>$C16-SUM($G7:P7)</f>
      </c>
    </row>
    <row r="17" spans="1:16" x14ac:dyDescent="0.25">
      <c r="A17" s="22">
        <f>Assets!A5</f>
      </c>
      <c r="B17" s="23">
        <f>Assets!B5</f>
      </c>
      <c r="C17" s="24">
        <f>Assets!E5</f>
      </c>
      <c r="D17" s="24">
        <f>Assets!F5</f>
      </c>
      <c r="E17" s="25">
        <f>Assets!G5</f>
      </c>
      <c r="F17" s="24">
        <f>C17-D17</f>
      </c>
      <c r="G17" s="24">
        <f>$C17-SUM($G8:G8)</f>
      </c>
      <c r="H17" s="24">
        <f>$C17-SUM($G8:H8)</f>
      </c>
      <c r="I17" s="24">
        <f>$C17-SUM($G8:I8)</f>
      </c>
      <c r="J17" s="24">
        <f>$C17-SUM($G8:J8)</f>
      </c>
      <c r="K17" s="24">
        <f>$C17-SUM($G8:K8)</f>
      </c>
      <c r="L17" s="24">
        <f>$C17-SUM($G8:L8)</f>
      </c>
      <c r="M17" s="24">
        <f>$C17-SUM($G8:M8)</f>
      </c>
      <c r="N17" s="24">
        <f>$C17-SUM($G8:N8)</f>
      </c>
      <c r="O17" s="24">
        <f>$C17-SUM($G8:O8)</f>
      </c>
      <c r="P17" s="24">
        <f>$C17-SUM($G8:P8)</f>
      </c>
    </row>
    <row r="18" spans="1:16" x14ac:dyDescent="0.25">
      <c r="A18" s="22">
        <f>Assets!A6</f>
      </c>
      <c r="B18" s="23">
        <f>Assets!B6</f>
      </c>
      <c r="C18" s="24">
        <f>Assets!E6</f>
      </c>
      <c r="D18" s="24">
        <f>Assets!F6</f>
      </c>
      <c r="E18" s="25">
        <f>Assets!G6</f>
      </c>
      <c r="F18" s="24">
        <f>C18-D18</f>
      </c>
      <c r="G18" s="24">
        <f>$C18-SUM($G9:G9)</f>
      </c>
      <c r="H18" s="24">
        <f>$C18-SUM($G9:H9)</f>
      </c>
      <c r="I18" s="24">
        <f>$C18-SUM($G9:I9)</f>
      </c>
      <c r="J18" s="24">
        <f>$C18-SUM($G9:J9)</f>
      </c>
      <c r="K18" s="24">
        <f>$C18-SUM($G9:K9)</f>
      </c>
      <c r="L18" s="24">
        <f>$C18-SUM($G9:L9)</f>
      </c>
      <c r="M18" s="24">
        <f>$C18-SUM($G9:M9)</f>
      </c>
      <c r="N18" s="24">
        <f>$C18-SUM($G9:N9)</f>
      </c>
      <c r="O18" s="24">
        <f>$C18-SUM($G9:O9)</f>
      </c>
      <c r="P18" s="24">
        <f>$C18-SUM($G9:P9)</f>
      </c>
    </row>
    <row r="19" spans="1:16" x14ac:dyDescent="0.25">
      <c r="A19" s="22">
        <f>Assets!A7</f>
      </c>
      <c r="B19" s="23">
        <f>Assets!B7</f>
      </c>
      <c r="C19" s="24">
        <f>Assets!E7</f>
      </c>
      <c r="D19" s="24">
        <f>Assets!F7</f>
      </c>
      <c r="E19" s="25">
        <f>Assets!G7</f>
      </c>
      <c r="F19" s="24">
        <f>C19-D19</f>
      </c>
      <c r="G19" s="24">
        <f>$C19-SUM($G10:G10)</f>
      </c>
      <c r="H19" s="24">
        <f>$C19-SUM($G10:H10)</f>
      </c>
      <c r="I19" s="24">
        <f>$C19-SUM($G10:I10)</f>
      </c>
      <c r="J19" s="24">
        <f>$C19-SUM($G10:J10)</f>
      </c>
      <c r="K19" s="24">
        <f>$C19-SUM($G10:K10)</f>
      </c>
      <c r="L19" s="24">
        <f>$C19-SUM($G10:L10)</f>
      </c>
      <c r="M19" s="24">
        <f>$C19-SUM($G10:M10)</f>
      </c>
      <c r="N19" s="24">
        <f>$C19-SUM($G10:N10)</f>
      </c>
      <c r="O19" s="24">
        <f>$C19-SUM($G10:O10)</f>
      </c>
      <c r="P19" s="24">
        <f>$C19-SUM($G10:P10)</f>
      </c>
    </row>
  </sheetData>
  <mergeCells count="3">
    <mergeCell ref="A1:P1"/>
    <mergeCell ref="A3:P3"/>
    <mergeCell ref="A12:P1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workbookViewId="0">
      <pane xSplit="2" topLeftCell="C1" activePane="topRight" state="frozen"/>
      <selection pane="topRight"/>
    </sheetView>
  </sheetViews>
  <sheetFormatPr defaultRowHeight="15" outlineLevelRow="0" outlineLevelCol="0" x14ac:dyDescent="55"/>
  <cols>
    <col min="1" max="1" width="10" customWidth="1"/>
    <col min="2" max="2" width="24" customWidth="1"/>
    <col min="3" max="4" width="13" customWidth="1"/>
    <col min="6" max="6" width="14" customWidth="1"/>
    <col min="7" max="16" width="12" customWidth="1"/>
  </cols>
  <sheetData>
    <row r="1" ht="45" customHeight="1" spans="1:16" x14ac:dyDescent="0.25">
      <c r="A1" s="2" t="s">
        <v>64</v>
      </c>
      <c r="B1" s="2"/>
      <c r="C1" s="2"/>
      <c r="D1" s="2"/>
      <c r="E1" s="2"/>
      <c r="F1" s="2"/>
      <c r="G1" s="2"/>
      <c r="H1" s="2"/>
      <c r="I1" s="2"/>
      <c r="J1" s="2"/>
      <c r="K1" s="2"/>
      <c r="L1" s="2"/>
      <c r="M1" s="2"/>
      <c r="N1" s="2"/>
      <c r="O1" s="2"/>
      <c r="P1" s="2"/>
    </row>
    <row r="2" spans="2:2" x14ac:dyDescent="0.25">
      <c r="B2" s="2"/>
    </row>
    <row r="3" spans="1:16" x14ac:dyDescent="0.25">
      <c r="A3" s="3" t="s">
        <v>59</v>
      </c>
      <c r="B3" s="3"/>
      <c r="C3" s="3"/>
      <c r="D3" s="3"/>
      <c r="E3" s="3"/>
      <c r="F3" s="3"/>
      <c r="G3" s="3"/>
      <c r="H3" s="3"/>
      <c r="I3" s="3"/>
      <c r="J3" s="3"/>
      <c r="K3" s="3"/>
      <c r="L3" s="3"/>
      <c r="M3" s="3"/>
      <c r="N3" s="3"/>
      <c r="O3" s="3"/>
      <c r="P3" s="3"/>
    </row>
    <row r="4" ht="30" customHeight="1" spans="1:16" x14ac:dyDescent="0.25">
      <c r="A4" s="11" t="s">
        <v>32</v>
      </c>
      <c r="B4" s="11" t="s">
        <v>60</v>
      </c>
      <c r="C4" s="11" t="s">
        <v>36</v>
      </c>
      <c r="D4" s="11" t="s">
        <v>37</v>
      </c>
      <c r="E4" s="11" t="s">
        <v>61</v>
      </c>
      <c r="F4" s="11" t="s">
        <v>65</v>
      </c>
      <c r="G4" s="18">
        <v>1</v>
      </c>
      <c r="H4" s="18">
        <v>2</v>
      </c>
      <c r="I4" s="18">
        <v>3</v>
      </c>
      <c r="J4" s="18">
        <v>4</v>
      </c>
      <c r="K4" s="18">
        <v>5</v>
      </c>
      <c r="L4" s="18">
        <v>6</v>
      </c>
      <c r="M4" s="18">
        <v>7</v>
      </c>
      <c r="N4" s="18">
        <v>8</v>
      </c>
      <c r="O4" s="18">
        <v>9</v>
      </c>
      <c r="P4" s="18">
        <v>10</v>
      </c>
    </row>
    <row r="5" spans="1:16" x14ac:dyDescent="0.25">
      <c r="A5" s="19">
        <f>Assets!A2</f>
      </c>
      <c r="B5" s="20">
        <f>Assets!B2</f>
      </c>
      <c r="C5" s="17">
        <f>Assets!E2</f>
      </c>
      <c r="D5" s="17">
        <f>Assets!F2</f>
      </c>
      <c r="E5" s="21">
        <f>Assets!G2</f>
      </c>
      <c r="F5" s="26">
        <f>IF(E5&gt;0,2/E5,0)</f>
      </c>
      <c r="G5" s="17">
        <f>IF(G$4&lt;=$E5,VDB($C5,$D5,$E5,G$4-1,G$4),0)</f>
      </c>
      <c r="H5" s="17">
        <f>IF(H$4&lt;=$E5,VDB($C5,$D5,$E5,H$4-1,H$4),0)</f>
      </c>
      <c r="I5" s="17">
        <f>IF(I$4&lt;=$E5,VDB($C5,$D5,$E5,I$4-1,I$4),0)</f>
      </c>
      <c r="J5" s="17">
        <f>IF(J$4&lt;=$E5,VDB($C5,$D5,$E5,J$4-1,J$4),0)</f>
      </c>
      <c r="K5" s="17">
        <f>IF(K$4&lt;=$E5,VDB($C5,$D5,$E5,K$4-1,K$4),0)</f>
      </c>
      <c r="L5" s="17">
        <f>IF(L$4&lt;=$E5,VDB($C5,$D5,$E5,L$4-1,L$4),0)</f>
      </c>
      <c r="M5" s="17">
        <f>IF(M$4&lt;=$E5,VDB($C5,$D5,$E5,M$4-1,M$4),0)</f>
      </c>
      <c r="N5" s="17">
        <f>IF(N$4&lt;=$E5,VDB($C5,$D5,$E5,N$4-1,N$4),0)</f>
      </c>
      <c r="O5" s="17">
        <f>IF(O$4&lt;=$E5,VDB($C5,$D5,$E5,O$4-1,O$4),0)</f>
      </c>
      <c r="P5" s="17">
        <f>IF(P$4&lt;=$E5,VDB($C5,$D5,$E5,P$4-1,P$4),0)</f>
      </c>
    </row>
    <row r="6" spans="1:16" x14ac:dyDescent="0.25">
      <c r="A6" s="19">
        <f>Assets!A3</f>
      </c>
      <c r="B6" s="20">
        <f>Assets!B3</f>
      </c>
      <c r="C6" s="17">
        <f>Assets!E3</f>
      </c>
      <c r="D6" s="17">
        <f>Assets!F3</f>
      </c>
      <c r="E6" s="21">
        <f>Assets!G3</f>
      </c>
      <c r="F6" s="26">
        <f>IF(E6&gt;0,2/E6,0)</f>
      </c>
      <c r="G6" s="17">
        <f>IF(G$4&lt;=$E6,VDB($C6,$D6,$E6,G$4-1,G$4),0)</f>
      </c>
      <c r="H6" s="17">
        <f>IF(H$4&lt;=$E6,VDB($C6,$D6,$E6,H$4-1,H$4),0)</f>
      </c>
      <c r="I6" s="17">
        <f>IF(I$4&lt;=$E6,VDB($C6,$D6,$E6,I$4-1,I$4),0)</f>
      </c>
      <c r="J6" s="17">
        <f>IF(J$4&lt;=$E6,VDB($C6,$D6,$E6,J$4-1,J$4),0)</f>
      </c>
      <c r="K6" s="17">
        <f>IF(K$4&lt;=$E6,VDB($C6,$D6,$E6,K$4-1,K$4),0)</f>
      </c>
      <c r="L6" s="17">
        <f>IF(L$4&lt;=$E6,VDB($C6,$D6,$E6,L$4-1,L$4),0)</f>
      </c>
      <c r="M6" s="17">
        <f>IF(M$4&lt;=$E6,VDB($C6,$D6,$E6,M$4-1,M$4),0)</f>
      </c>
      <c r="N6" s="17">
        <f>IF(N$4&lt;=$E6,VDB($C6,$D6,$E6,N$4-1,N$4),0)</f>
      </c>
      <c r="O6" s="17">
        <f>IF(O$4&lt;=$E6,VDB($C6,$D6,$E6,O$4-1,O$4),0)</f>
      </c>
      <c r="P6" s="17">
        <f>IF(P$4&lt;=$E6,VDB($C6,$D6,$E6,P$4-1,P$4),0)</f>
      </c>
    </row>
    <row r="7" spans="1:16" x14ac:dyDescent="0.25">
      <c r="A7" s="19">
        <f>Assets!A4</f>
      </c>
      <c r="B7" s="20">
        <f>Assets!B4</f>
      </c>
      <c r="C7" s="17">
        <f>Assets!E4</f>
      </c>
      <c r="D7" s="17">
        <f>Assets!F4</f>
      </c>
      <c r="E7" s="21">
        <f>Assets!G4</f>
      </c>
      <c r="F7" s="26">
        <f>IF(E7&gt;0,2/E7,0)</f>
      </c>
      <c r="G7" s="17">
        <f>IF(G$4&lt;=$E7,VDB($C7,$D7,$E7,G$4-1,G$4),0)</f>
      </c>
      <c r="H7" s="17">
        <f>IF(H$4&lt;=$E7,VDB($C7,$D7,$E7,H$4-1,H$4),0)</f>
      </c>
      <c r="I7" s="17">
        <f>IF(I$4&lt;=$E7,VDB($C7,$D7,$E7,I$4-1,I$4),0)</f>
      </c>
      <c r="J7" s="17">
        <f>IF(J$4&lt;=$E7,VDB($C7,$D7,$E7,J$4-1,J$4),0)</f>
      </c>
      <c r="K7" s="17">
        <f>IF(K$4&lt;=$E7,VDB($C7,$D7,$E7,K$4-1,K$4),0)</f>
      </c>
      <c r="L7" s="17">
        <f>IF(L$4&lt;=$E7,VDB($C7,$D7,$E7,L$4-1,L$4),0)</f>
      </c>
      <c r="M7" s="17">
        <f>IF(M$4&lt;=$E7,VDB($C7,$D7,$E7,M$4-1,M$4),0)</f>
      </c>
      <c r="N7" s="17">
        <f>IF(N$4&lt;=$E7,VDB($C7,$D7,$E7,N$4-1,N$4),0)</f>
      </c>
      <c r="O7" s="17">
        <f>IF(O$4&lt;=$E7,VDB($C7,$D7,$E7,O$4-1,O$4),0)</f>
      </c>
      <c r="P7" s="17">
        <f>IF(P$4&lt;=$E7,VDB($C7,$D7,$E7,P$4-1,P$4),0)</f>
      </c>
    </row>
    <row r="8" spans="1:16" x14ac:dyDescent="0.25">
      <c r="A8" s="19">
        <f>Assets!A5</f>
      </c>
      <c r="B8" s="20">
        <f>Assets!B5</f>
      </c>
      <c r="C8" s="17">
        <f>Assets!E5</f>
      </c>
      <c r="D8" s="17">
        <f>Assets!F5</f>
      </c>
      <c r="E8" s="21">
        <f>Assets!G5</f>
      </c>
      <c r="F8" s="26">
        <f>IF(E8&gt;0,2/E8,0)</f>
      </c>
      <c r="G8" s="17">
        <f>IF(G$4&lt;=$E8,VDB($C8,$D8,$E8,G$4-1,G$4),0)</f>
      </c>
      <c r="H8" s="17">
        <f>IF(H$4&lt;=$E8,VDB($C8,$D8,$E8,H$4-1,H$4),0)</f>
      </c>
      <c r="I8" s="17">
        <f>IF(I$4&lt;=$E8,VDB($C8,$D8,$E8,I$4-1,I$4),0)</f>
      </c>
      <c r="J8" s="17">
        <f>IF(J$4&lt;=$E8,VDB($C8,$D8,$E8,J$4-1,J$4),0)</f>
      </c>
      <c r="K8" s="17">
        <f>IF(K$4&lt;=$E8,VDB($C8,$D8,$E8,K$4-1,K$4),0)</f>
      </c>
      <c r="L8" s="17">
        <f>IF(L$4&lt;=$E8,VDB($C8,$D8,$E8,L$4-1,L$4),0)</f>
      </c>
      <c r="M8" s="17">
        <f>IF(M$4&lt;=$E8,VDB($C8,$D8,$E8,M$4-1,M$4),0)</f>
      </c>
      <c r="N8" s="17">
        <f>IF(N$4&lt;=$E8,VDB($C8,$D8,$E8,N$4-1,N$4),0)</f>
      </c>
      <c r="O8" s="17">
        <f>IF(O$4&lt;=$E8,VDB($C8,$D8,$E8,O$4-1,O$4),0)</f>
      </c>
      <c r="P8" s="17">
        <f>IF(P$4&lt;=$E8,VDB($C8,$D8,$E8,P$4-1,P$4),0)</f>
      </c>
    </row>
    <row r="9" spans="1:16" x14ac:dyDescent="0.25">
      <c r="A9" s="19">
        <f>Assets!A6</f>
      </c>
      <c r="B9" s="20">
        <f>Assets!B6</f>
      </c>
      <c r="C9" s="17">
        <f>Assets!E6</f>
      </c>
      <c r="D9" s="17">
        <f>Assets!F6</f>
      </c>
      <c r="E9" s="21">
        <f>Assets!G6</f>
      </c>
      <c r="F9" s="26">
        <f>IF(E9&gt;0,2/E9,0)</f>
      </c>
      <c r="G9" s="17">
        <f>IF(G$4&lt;=$E9,VDB($C9,$D9,$E9,G$4-1,G$4),0)</f>
      </c>
      <c r="H9" s="17">
        <f>IF(H$4&lt;=$E9,VDB($C9,$D9,$E9,H$4-1,H$4),0)</f>
      </c>
      <c r="I9" s="17">
        <f>IF(I$4&lt;=$E9,VDB($C9,$D9,$E9,I$4-1,I$4),0)</f>
      </c>
      <c r="J9" s="17">
        <f>IF(J$4&lt;=$E9,VDB($C9,$D9,$E9,J$4-1,J$4),0)</f>
      </c>
      <c r="K9" s="17">
        <f>IF(K$4&lt;=$E9,VDB($C9,$D9,$E9,K$4-1,K$4),0)</f>
      </c>
      <c r="L9" s="17">
        <f>IF(L$4&lt;=$E9,VDB($C9,$D9,$E9,L$4-1,L$4),0)</f>
      </c>
      <c r="M9" s="17">
        <f>IF(M$4&lt;=$E9,VDB($C9,$D9,$E9,M$4-1,M$4),0)</f>
      </c>
      <c r="N9" s="17">
        <f>IF(N$4&lt;=$E9,VDB($C9,$D9,$E9,N$4-1,N$4),0)</f>
      </c>
      <c r="O9" s="17">
        <f>IF(O$4&lt;=$E9,VDB($C9,$D9,$E9,O$4-1,O$4),0)</f>
      </c>
      <c r="P9" s="17">
        <f>IF(P$4&lt;=$E9,VDB($C9,$D9,$E9,P$4-1,P$4),0)</f>
      </c>
    </row>
    <row r="10" spans="1:16" x14ac:dyDescent="0.25">
      <c r="A10" s="19">
        <f>Assets!A7</f>
      </c>
      <c r="B10" s="20">
        <f>Assets!B7</f>
      </c>
      <c r="C10" s="17">
        <f>Assets!E7</f>
      </c>
      <c r="D10" s="17">
        <f>Assets!F7</f>
      </c>
      <c r="E10" s="21">
        <f>Assets!G7</f>
      </c>
      <c r="F10" s="26">
        <f>IF(E10&gt;0,2/E10,0)</f>
      </c>
      <c r="G10" s="17">
        <f>IF(G$4&lt;=$E10,VDB($C10,$D10,$E10,G$4-1,G$4),0)</f>
      </c>
      <c r="H10" s="17">
        <f>IF(H$4&lt;=$E10,VDB($C10,$D10,$E10,H$4-1,H$4),0)</f>
      </c>
      <c r="I10" s="17">
        <f>IF(I$4&lt;=$E10,VDB($C10,$D10,$E10,I$4-1,I$4),0)</f>
      </c>
      <c r="J10" s="17">
        <f>IF(J$4&lt;=$E10,VDB($C10,$D10,$E10,J$4-1,J$4),0)</f>
      </c>
      <c r="K10" s="17">
        <f>IF(K$4&lt;=$E10,VDB($C10,$D10,$E10,K$4-1,K$4),0)</f>
      </c>
      <c r="L10" s="17">
        <f>IF(L$4&lt;=$E10,VDB($C10,$D10,$E10,L$4-1,L$4),0)</f>
      </c>
      <c r="M10" s="17">
        <f>IF(M$4&lt;=$E10,VDB($C10,$D10,$E10,M$4-1,M$4),0)</f>
      </c>
      <c r="N10" s="17">
        <f>IF(N$4&lt;=$E10,VDB($C10,$D10,$E10,N$4-1,N$4),0)</f>
      </c>
      <c r="O10" s="17">
        <f>IF(O$4&lt;=$E10,VDB($C10,$D10,$E10,O$4-1,O$4),0)</f>
      </c>
      <c r="P10" s="17">
        <f>IF(P$4&lt;=$E10,VDB($C10,$D10,$E10,P$4-1,P$4),0)</f>
      </c>
    </row>
    <row r="11" spans="2:2" x14ac:dyDescent="0.25">
      <c r="B11" s="2"/>
    </row>
    <row r="12" spans="1:16" x14ac:dyDescent="0.25">
      <c r="A12" s="3" t="s">
        <v>63</v>
      </c>
      <c r="B12" s="3"/>
      <c r="C12" s="3"/>
      <c r="D12" s="3"/>
      <c r="E12" s="3"/>
      <c r="F12" s="3"/>
      <c r="G12" s="3"/>
      <c r="H12" s="3"/>
      <c r="I12" s="3"/>
      <c r="J12" s="3"/>
      <c r="K12" s="3"/>
      <c r="L12" s="3"/>
      <c r="M12" s="3"/>
      <c r="N12" s="3"/>
      <c r="O12" s="3"/>
      <c r="P12" s="3"/>
    </row>
    <row r="13" ht="30" customHeight="1" spans="1:16" x14ac:dyDescent="0.25">
      <c r="A13" s="11" t="s">
        <v>32</v>
      </c>
      <c r="B13" s="11" t="s">
        <v>60</v>
      </c>
      <c r="C13" s="11" t="s">
        <v>36</v>
      </c>
      <c r="D13" s="11" t="s">
        <v>37</v>
      </c>
      <c r="E13" s="11" t="s">
        <v>61</v>
      </c>
      <c r="F13" s="11" t="s">
        <v>40</v>
      </c>
      <c r="G13" s="18">
        <v>1</v>
      </c>
      <c r="H13" s="18">
        <v>2</v>
      </c>
      <c r="I13" s="18">
        <v>3</v>
      </c>
      <c r="J13" s="18">
        <v>4</v>
      </c>
      <c r="K13" s="18">
        <v>5</v>
      </c>
      <c r="L13" s="18">
        <v>6</v>
      </c>
      <c r="M13" s="18">
        <v>7</v>
      </c>
      <c r="N13" s="18">
        <v>8</v>
      </c>
      <c r="O13" s="18">
        <v>9</v>
      </c>
      <c r="P13" s="18">
        <v>10</v>
      </c>
    </row>
    <row r="14" spans="1:16" x14ac:dyDescent="0.25">
      <c r="A14" s="22">
        <f>Assets!A2</f>
      </c>
      <c r="B14" s="23">
        <f>Assets!B2</f>
      </c>
      <c r="C14" s="24">
        <f>Assets!E2</f>
      </c>
      <c r="D14" s="24">
        <f>Assets!F2</f>
      </c>
      <c r="E14" s="25">
        <f>Assets!G2</f>
      </c>
      <c r="F14" s="24">
        <f>C14-D14</f>
      </c>
      <c r="G14" s="24">
        <f>$C14-SUM($G5:G5)</f>
      </c>
      <c r="H14" s="24">
        <f>$C14-SUM($G5:H5)</f>
      </c>
      <c r="I14" s="24">
        <f>$C14-SUM($G5:I5)</f>
      </c>
      <c r="J14" s="24">
        <f>$C14-SUM($G5:J5)</f>
      </c>
      <c r="K14" s="24">
        <f>$C14-SUM($G5:K5)</f>
      </c>
      <c r="L14" s="24">
        <f>$C14-SUM($G5:L5)</f>
      </c>
      <c r="M14" s="24">
        <f>$C14-SUM($G5:M5)</f>
      </c>
      <c r="N14" s="24">
        <f>$C14-SUM($G5:N5)</f>
      </c>
      <c r="O14" s="24">
        <f>$C14-SUM($G5:O5)</f>
      </c>
      <c r="P14" s="24">
        <f>$C14-SUM($G5:P5)</f>
      </c>
    </row>
    <row r="15" spans="1:16" x14ac:dyDescent="0.25">
      <c r="A15" s="22">
        <f>Assets!A3</f>
      </c>
      <c r="B15" s="23">
        <f>Assets!B3</f>
      </c>
      <c r="C15" s="24">
        <f>Assets!E3</f>
      </c>
      <c r="D15" s="24">
        <f>Assets!F3</f>
      </c>
      <c r="E15" s="25">
        <f>Assets!G3</f>
      </c>
      <c r="F15" s="24">
        <f>C15-D15</f>
      </c>
      <c r="G15" s="24">
        <f>$C15-SUM($G6:G6)</f>
      </c>
      <c r="H15" s="24">
        <f>$C15-SUM($G6:H6)</f>
      </c>
      <c r="I15" s="24">
        <f>$C15-SUM($G6:I6)</f>
      </c>
      <c r="J15" s="24">
        <f>$C15-SUM($G6:J6)</f>
      </c>
      <c r="K15" s="24">
        <f>$C15-SUM($G6:K6)</f>
      </c>
      <c r="L15" s="24">
        <f>$C15-SUM($G6:L6)</f>
      </c>
      <c r="M15" s="24">
        <f>$C15-SUM($G6:M6)</f>
      </c>
      <c r="N15" s="24">
        <f>$C15-SUM($G6:N6)</f>
      </c>
      <c r="O15" s="24">
        <f>$C15-SUM($G6:O6)</f>
      </c>
      <c r="P15" s="24">
        <f>$C15-SUM($G6:P6)</f>
      </c>
    </row>
    <row r="16" spans="1:16" x14ac:dyDescent="0.25">
      <c r="A16" s="22">
        <f>Assets!A4</f>
      </c>
      <c r="B16" s="23">
        <f>Assets!B4</f>
      </c>
      <c r="C16" s="24">
        <f>Assets!E4</f>
      </c>
      <c r="D16" s="24">
        <f>Assets!F4</f>
      </c>
      <c r="E16" s="25">
        <f>Assets!G4</f>
      </c>
      <c r="F16" s="24">
        <f>C16-D16</f>
      </c>
      <c r="G16" s="24">
        <f>$C16-SUM($G7:G7)</f>
      </c>
      <c r="H16" s="24">
        <f>$C16-SUM($G7:H7)</f>
      </c>
      <c r="I16" s="24">
        <f>$C16-SUM($G7:I7)</f>
      </c>
      <c r="J16" s="24">
        <f>$C16-SUM($G7:J7)</f>
      </c>
      <c r="K16" s="24">
        <f>$C16-SUM($G7:K7)</f>
      </c>
      <c r="L16" s="24">
        <f>$C16-SUM($G7:L7)</f>
      </c>
      <c r="M16" s="24">
        <f>$C16-SUM($G7:M7)</f>
      </c>
      <c r="N16" s="24">
        <f>$C16-SUM($G7:N7)</f>
      </c>
      <c r="O16" s="24">
        <f>$C16-SUM($G7:O7)</f>
      </c>
      <c r="P16" s="24">
        <f>$C16-SUM($G7:P7)</f>
      </c>
    </row>
    <row r="17" spans="1:16" x14ac:dyDescent="0.25">
      <c r="A17" s="22">
        <f>Assets!A5</f>
      </c>
      <c r="B17" s="23">
        <f>Assets!B5</f>
      </c>
      <c r="C17" s="24">
        <f>Assets!E5</f>
      </c>
      <c r="D17" s="24">
        <f>Assets!F5</f>
      </c>
      <c r="E17" s="25">
        <f>Assets!G5</f>
      </c>
      <c r="F17" s="24">
        <f>C17-D17</f>
      </c>
      <c r="G17" s="24">
        <f>$C17-SUM($G8:G8)</f>
      </c>
      <c r="H17" s="24">
        <f>$C17-SUM($G8:H8)</f>
      </c>
      <c r="I17" s="24">
        <f>$C17-SUM($G8:I8)</f>
      </c>
      <c r="J17" s="24">
        <f>$C17-SUM($G8:J8)</f>
      </c>
      <c r="K17" s="24">
        <f>$C17-SUM($G8:K8)</f>
      </c>
      <c r="L17" s="24">
        <f>$C17-SUM($G8:L8)</f>
      </c>
      <c r="M17" s="24">
        <f>$C17-SUM($G8:M8)</f>
      </c>
      <c r="N17" s="24">
        <f>$C17-SUM($G8:N8)</f>
      </c>
      <c r="O17" s="24">
        <f>$C17-SUM($G8:O8)</f>
      </c>
      <c r="P17" s="24">
        <f>$C17-SUM($G8:P8)</f>
      </c>
    </row>
    <row r="18" spans="1:16" x14ac:dyDescent="0.25">
      <c r="A18" s="22">
        <f>Assets!A6</f>
      </c>
      <c r="B18" s="23">
        <f>Assets!B6</f>
      </c>
      <c r="C18" s="24">
        <f>Assets!E6</f>
      </c>
      <c r="D18" s="24">
        <f>Assets!F6</f>
      </c>
      <c r="E18" s="25">
        <f>Assets!G6</f>
      </c>
      <c r="F18" s="24">
        <f>C18-D18</f>
      </c>
      <c r="G18" s="24">
        <f>$C18-SUM($G9:G9)</f>
      </c>
      <c r="H18" s="24">
        <f>$C18-SUM($G9:H9)</f>
      </c>
      <c r="I18" s="24">
        <f>$C18-SUM($G9:I9)</f>
      </c>
      <c r="J18" s="24">
        <f>$C18-SUM($G9:J9)</f>
      </c>
      <c r="K18" s="24">
        <f>$C18-SUM($G9:K9)</f>
      </c>
      <c r="L18" s="24">
        <f>$C18-SUM($G9:L9)</f>
      </c>
      <c r="M18" s="24">
        <f>$C18-SUM($G9:M9)</f>
      </c>
      <c r="N18" s="24">
        <f>$C18-SUM($G9:N9)</f>
      </c>
      <c r="O18" s="24">
        <f>$C18-SUM($G9:O9)</f>
      </c>
      <c r="P18" s="24">
        <f>$C18-SUM($G9:P9)</f>
      </c>
    </row>
    <row r="19" spans="1:16" x14ac:dyDescent="0.25">
      <c r="A19" s="22">
        <f>Assets!A7</f>
      </c>
      <c r="B19" s="23">
        <f>Assets!B7</f>
      </c>
      <c r="C19" s="24">
        <f>Assets!E7</f>
      </c>
      <c r="D19" s="24">
        <f>Assets!F7</f>
      </c>
      <c r="E19" s="25">
        <f>Assets!G7</f>
      </c>
      <c r="F19" s="24">
        <f>C19-D19</f>
      </c>
      <c r="G19" s="24">
        <f>$C19-SUM($G10:G10)</f>
      </c>
      <c r="H19" s="24">
        <f>$C19-SUM($G10:H10)</f>
      </c>
      <c r="I19" s="24">
        <f>$C19-SUM($G10:I10)</f>
      </c>
      <c r="J19" s="24">
        <f>$C19-SUM($G10:J10)</f>
      </c>
      <c r="K19" s="24">
        <f>$C19-SUM($G10:K10)</f>
      </c>
      <c r="L19" s="24">
        <f>$C19-SUM($G10:L10)</f>
      </c>
      <c r="M19" s="24">
        <f>$C19-SUM($G10:M10)</f>
      </c>
      <c r="N19" s="24">
        <f>$C19-SUM($G10:N10)</f>
      </c>
      <c r="O19" s="24">
        <f>$C19-SUM($G10:O10)</f>
      </c>
      <c r="P19" s="24">
        <f>$C19-SUM($G10:P10)</f>
      </c>
    </row>
  </sheetData>
  <mergeCells count="3">
    <mergeCell ref="A1:P1"/>
    <mergeCell ref="A3:P3"/>
    <mergeCell ref="A12:P12"/>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workbookViewId="0">
      <pane xSplit="3" topLeftCell="D1" activePane="topRight" state="frozen"/>
      <selection pane="topRight"/>
    </sheetView>
  </sheetViews>
  <sheetFormatPr defaultRowHeight="15" outlineLevelRow="0" outlineLevelCol="0" x14ac:dyDescent="55"/>
  <cols>
    <col min="1" max="1" width="18" customWidth="1"/>
    <col min="2" max="2" width="24" customWidth="1"/>
    <col min="3" max="3" width="17" customWidth="1"/>
    <col min="4" max="13" width="13" customWidth="1"/>
    <col min="14" max="14" width="16" customWidth="1"/>
  </cols>
  <sheetData>
    <row r="1" ht="30" customHeight="1" spans="1:14" x14ac:dyDescent="0.25">
      <c r="A1" s="2" t="s">
        <v>66</v>
      </c>
      <c r="B1" s="2"/>
      <c r="C1" s="2"/>
      <c r="D1" s="2"/>
      <c r="E1" s="2"/>
      <c r="F1" s="2"/>
      <c r="G1" s="2"/>
      <c r="H1" s="2"/>
      <c r="I1" s="2"/>
      <c r="J1" s="2"/>
      <c r="K1" s="2"/>
      <c r="L1" s="2"/>
      <c r="M1" s="2"/>
      <c r="N1" s="2"/>
    </row>
    <row r="2" spans="1:2" x14ac:dyDescent="0.25">
      <c r="A2" s="27" t="s">
        <v>67</v>
      </c>
      <c r="B2" s="28">
        <v>2025</v>
      </c>
    </row>
    <row r="3" spans="1:2" x14ac:dyDescent="0.25">
      <c r="A3" s="27" t="s">
        <v>68</v>
      </c>
      <c r="B3" s="28">
        <v>2026</v>
      </c>
    </row>
    <row r="4" spans="2:2" x14ac:dyDescent="0.25">
      <c r="B4" s="2"/>
    </row>
    <row r="5" spans="1:14" x14ac:dyDescent="0.25">
      <c r="A5" s="3" t="s">
        <v>69</v>
      </c>
      <c r="B5" s="3"/>
      <c r="C5" s="3"/>
      <c r="D5" s="3"/>
      <c r="E5" s="3"/>
      <c r="F5" s="3"/>
      <c r="G5" s="3"/>
      <c r="H5" s="3"/>
      <c r="I5" s="3"/>
      <c r="J5" s="3"/>
      <c r="K5" s="3"/>
      <c r="L5" s="3"/>
      <c r="M5" s="3"/>
      <c r="N5" s="3"/>
    </row>
    <row r="6" ht="30" customHeight="1" spans="1:13" x14ac:dyDescent="0.25">
      <c r="A6" s="11" t="s">
        <v>32</v>
      </c>
      <c r="B6" s="11" t="s">
        <v>60</v>
      </c>
      <c r="C6" s="11" t="s">
        <v>39</v>
      </c>
      <c r="D6" s="29">
        <f>$B$2</f>
      </c>
      <c r="E6" s="29">
        <f>D6+1</f>
      </c>
      <c r="F6" s="29">
        <f>E6+1</f>
      </c>
      <c r="G6" s="29">
        <f>F6+1</f>
      </c>
      <c r="H6" s="29">
        <f>G6+1</f>
      </c>
      <c r="I6" s="29">
        <f>H6+1</f>
      </c>
      <c r="J6" s="29">
        <f>I6+1</f>
      </c>
      <c r="K6" s="29">
        <f>J6+1</f>
      </c>
      <c r="L6" s="29">
        <f>K6+1</f>
      </c>
      <c r="M6" s="29">
        <f>L6+1</f>
      </c>
    </row>
    <row r="7" spans="1:13" x14ac:dyDescent="0.25">
      <c r="A7" s="19">
        <f>Assets!A2</f>
      </c>
      <c r="B7" s="20">
        <f>Assets!B2</f>
      </c>
      <c r="C7" s="19">
        <f>Assets!H2</f>
      </c>
      <c r="D7" s="17">
        <f>IF(AND(D$6-YEAR(Assets!$D2)+1&gt;=1,D$6-YEAR(Assets!$D2)+1&lt;=Assets!$G2),IF($C7="Straight-Line",INDEX('Straight-Line'!$G5:$P5,D$6-YEAR(Assets!$D2)+1),INDEX('Declining Balance'!$G5:$P5,D$6-YEAR(Assets!$D2)+1)),0)</f>
      </c>
      <c r="E7" s="17">
        <f>IF(AND(E$6-YEAR(Assets!$D2)+1&gt;=1,E$6-YEAR(Assets!$D2)+1&lt;=Assets!$G2),IF($C7="Straight-Line",INDEX('Straight-Line'!$G5:$P5,E$6-YEAR(Assets!$D2)+1),INDEX('Declining Balance'!$G5:$P5,E$6-YEAR(Assets!$D2)+1)),0)</f>
      </c>
      <c r="F7" s="17">
        <f>IF(AND(F$6-YEAR(Assets!$D2)+1&gt;=1,F$6-YEAR(Assets!$D2)+1&lt;=Assets!$G2),IF($C7="Straight-Line",INDEX('Straight-Line'!$G5:$P5,F$6-YEAR(Assets!$D2)+1),INDEX('Declining Balance'!$G5:$P5,F$6-YEAR(Assets!$D2)+1)),0)</f>
      </c>
      <c r="G7" s="17">
        <f>IF(AND(G$6-YEAR(Assets!$D2)+1&gt;=1,G$6-YEAR(Assets!$D2)+1&lt;=Assets!$G2),IF($C7="Straight-Line",INDEX('Straight-Line'!$G5:$P5,G$6-YEAR(Assets!$D2)+1),INDEX('Declining Balance'!$G5:$P5,G$6-YEAR(Assets!$D2)+1)),0)</f>
      </c>
      <c r="H7" s="17">
        <f>IF(AND(H$6-YEAR(Assets!$D2)+1&gt;=1,H$6-YEAR(Assets!$D2)+1&lt;=Assets!$G2),IF($C7="Straight-Line",INDEX('Straight-Line'!$G5:$P5,H$6-YEAR(Assets!$D2)+1),INDEX('Declining Balance'!$G5:$P5,H$6-YEAR(Assets!$D2)+1)),0)</f>
      </c>
      <c r="I7" s="17">
        <f>IF(AND(I$6-YEAR(Assets!$D2)+1&gt;=1,I$6-YEAR(Assets!$D2)+1&lt;=Assets!$G2),IF($C7="Straight-Line",INDEX('Straight-Line'!$G5:$P5,I$6-YEAR(Assets!$D2)+1),INDEX('Declining Balance'!$G5:$P5,I$6-YEAR(Assets!$D2)+1)),0)</f>
      </c>
      <c r="J7" s="17">
        <f>IF(AND(J$6-YEAR(Assets!$D2)+1&gt;=1,J$6-YEAR(Assets!$D2)+1&lt;=Assets!$G2),IF($C7="Straight-Line",INDEX('Straight-Line'!$G5:$P5,J$6-YEAR(Assets!$D2)+1),INDEX('Declining Balance'!$G5:$P5,J$6-YEAR(Assets!$D2)+1)),0)</f>
      </c>
      <c r="K7" s="17">
        <f>IF(AND(K$6-YEAR(Assets!$D2)+1&gt;=1,K$6-YEAR(Assets!$D2)+1&lt;=Assets!$G2),IF($C7="Straight-Line",INDEX('Straight-Line'!$G5:$P5,K$6-YEAR(Assets!$D2)+1),INDEX('Declining Balance'!$G5:$P5,K$6-YEAR(Assets!$D2)+1)),0)</f>
      </c>
      <c r="L7" s="17">
        <f>IF(AND(L$6-YEAR(Assets!$D2)+1&gt;=1,L$6-YEAR(Assets!$D2)+1&lt;=Assets!$G2),IF($C7="Straight-Line",INDEX('Straight-Line'!$G5:$P5,L$6-YEAR(Assets!$D2)+1),INDEX('Declining Balance'!$G5:$P5,L$6-YEAR(Assets!$D2)+1)),0)</f>
      </c>
      <c r="M7" s="17">
        <f>IF(AND(M$6-YEAR(Assets!$D2)+1&gt;=1,M$6-YEAR(Assets!$D2)+1&lt;=Assets!$G2),IF($C7="Straight-Line",INDEX('Straight-Line'!$G5:$P5,M$6-YEAR(Assets!$D2)+1),INDEX('Declining Balance'!$G5:$P5,M$6-YEAR(Assets!$D2)+1)),0)</f>
      </c>
    </row>
    <row r="8" spans="1:13" x14ac:dyDescent="0.25">
      <c r="A8" s="19">
        <f>Assets!A3</f>
      </c>
      <c r="B8" s="20">
        <f>Assets!B3</f>
      </c>
      <c r="C8" s="19">
        <f>Assets!H3</f>
      </c>
      <c r="D8" s="17">
        <f>IF(AND(D$6-YEAR(Assets!$D3)+1&gt;=1,D$6-YEAR(Assets!$D3)+1&lt;=Assets!$G3),IF($C8="Straight-Line",INDEX('Straight-Line'!$G6:$P6,D$6-YEAR(Assets!$D3)+1),INDEX('Declining Balance'!$G6:$P6,D$6-YEAR(Assets!$D3)+1)),0)</f>
      </c>
      <c r="E8" s="17">
        <f>IF(AND(E$6-YEAR(Assets!$D3)+1&gt;=1,E$6-YEAR(Assets!$D3)+1&lt;=Assets!$G3),IF($C8="Straight-Line",INDEX('Straight-Line'!$G6:$P6,E$6-YEAR(Assets!$D3)+1),INDEX('Declining Balance'!$G6:$P6,E$6-YEAR(Assets!$D3)+1)),0)</f>
      </c>
      <c r="F8" s="17">
        <f>IF(AND(F$6-YEAR(Assets!$D3)+1&gt;=1,F$6-YEAR(Assets!$D3)+1&lt;=Assets!$G3),IF($C8="Straight-Line",INDEX('Straight-Line'!$G6:$P6,F$6-YEAR(Assets!$D3)+1),INDEX('Declining Balance'!$G6:$P6,F$6-YEAR(Assets!$D3)+1)),0)</f>
      </c>
      <c r="G8" s="17">
        <f>IF(AND(G$6-YEAR(Assets!$D3)+1&gt;=1,G$6-YEAR(Assets!$D3)+1&lt;=Assets!$G3),IF($C8="Straight-Line",INDEX('Straight-Line'!$G6:$P6,G$6-YEAR(Assets!$D3)+1),INDEX('Declining Balance'!$G6:$P6,G$6-YEAR(Assets!$D3)+1)),0)</f>
      </c>
      <c r="H8" s="17">
        <f>IF(AND(H$6-YEAR(Assets!$D3)+1&gt;=1,H$6-YEAR(Assets!$D3)+1&lt;=Assets!$G3),IF($C8="Straight-Line",INDEX('Straight-Line'!$G6:$P6,H$6-YEAR(Assets!$D3)+1),INDEX('Declining Balance'!$G6:$P6,H$6-YEAR(Assets!$D3)+1)),0)</f>
      </c>
      <c r="I8" s="17">
        <f>IF(AND(I$6-YEAR(Assets!$D3)+1&gt;=1,I$6-YEAR(Assets!$D3)+1&lt;=Assets!$G3),IF($C8="Straight-Line",INDEX('Straight-Line'!$G6:$P6,I$6-YEAR(Assets!$D3)+1),INDEX('Declining Balance'!$G6:$P6,I$6-YEAR(Assets!$D3)+1)),0)</f>
      </c>
      <c r="J8" s="17">
        <f>IF(AND(J$6-YEAR(Assets!$D3)+1&gt;=1,J$6-YEAR(Assets!$D3)+1&lt;=Assets!$G3),IF($C8="Straight-Line",INDEX('Straight-Line'!$G6:$P6,J$6-YEAR(Assets!$D3)+1),INDEX('Declining Balance'!$G6:$P6,J$6-YEAR(Assets!$D3)+1)),0)</f>
      </c>
      <c r="K8" s="17">
        <f>IF(AND(K$6-YEAR(Assets!$D3)+1&gt;=1,K$6-YEAR(Assets!$D3)+1&lt;=Assets!$G3),IF($C8="Straight-Line",INDEX('Straight-Line'!$G6:$P6,K$6-YEAR(Assets!$D3)+1),INDEX('Declining Balance'!$G6:$P6,K$6-YEAR(Assets!$D3)+1)),0)</f>
      </c>
      <c r="L8" s="17">
        <f>IF(AND(L$6-YEAR(Assets!$D3)+1&gt;=1,L$6-YEAR(Assets!$D3)+1&lt;=Assets!$G3),IF($C8="Straight-Line",INDEX('Straight-Line'!$G6:$P6,L$6-YEAR(Assets!$D3)+1),INDEX('Declining Balance'!$G6:$P6,L$6-YEAR(Assets!$D3)+1)),0)</f>
      </c>
      <c r="M8" s="17">
        <f>IF(AND(M$6-YEAR(Assets!$D3)+1&gt;=1,M$6-YEAR(Assets!$D3)+1&lt;=Assets!$G3),IF($C8="Straight-Line",INDEX('Straight-Line'!$G6:$P6,M$6-YEAR(Assets!$D3)+1),INDEX('Declining Balance'!$G6:$P6,M$6-YEAR(Assets!$D3)+1)),0)</f>
      </c>
    </row>
    <row r="9" spans="1:13" x14ac:dyDescent="0.25">
      <c r="A9" s="19">
        <f>Assets!A4</f>
      </c>
      <c r="B9" s="20">
        <f>Assets!B4</f>
      </c>
      <c r="C9" s="19">
        <f>Assets!H4</f>
      </c>
      <c r="D9" s="17">
        <f>IF(AND(D$6-YEAR(Assets!$D4)+1&gt;=1,D$6-YEAR(Assets!$D4)+1&lt;=Assets!$G4),IF($C9="Straight-Line",INDEX('Straight-Line'!$G7:$P7,D$6-YEAR(Assets!$D4)+1),INDEX('Declining Balance'!$G7:$P7,D$6-YEAR(Assets!$D4)+1)),0)</f>
      </c>
      <c r="E9" s="17">
        <f>IF(AND(E$6-YEAR(Assets!$D4)+1&gt;=1,E$6-YEAR(Assets!$D4)+1&lt;=Assets!$G4),IF($C9="Straight-Line",INDEX('Straight-Line'!$G7:$P7,E$6-YEAR(Assets!$D4)+1),INDEX('Declining Balance'!$G7:$P7,E$6-YEAR(Assets!$D4)+1)),0)</f>
      </c>
      <c r="F9" s="17">
        <f>IF(AND(F$6-YEAR(Assets!$D4)+1&gt;=1,F$6-YEAR(Assets!$D4)+1&lt;=Assets!$G4),IF($C9="Straight-Line",INDEX('Straight-Line'!$G7:$P7,F$6-YEAR(Assets!$D4)+1),INDEX('Declining Balance'!$G7:$P7,F$6-YEAR(Assets!$D4)+1)),0)</f>
      </c>
      <c r="G9" s="17">
        <f>IF(AND(G$6-YEAR(Assets!$D4)+1&gt;=1,G$6-YEAR(Assets!$D4)+1&lt;=Assets!$G4),IF($C9="Straight-Line",INDEX('Straight-Line'!$G7:$P7,G$6-YEAR(Assets!$D4)+1),INDEX('Declining Balance'!$G7:$P7,G$6-YEAR(Assets!$D4)+1)),0)</f>
      </c>
      <c r="H9" s="17">
        <f>IF(AND(H$6-YEAR(Assets!$D4)+1&gt;=1,H$6-YEAR(Assets!$D4)+1&lt;=Assets!$G4),IF($C9="Straight-Line",INDEX('Straight-Line'!$G7:$P7,H$6-YEAR(Assets!$D4)+1),INDEX('Declining Balance'!$G7:$P7,H$6-YEAR(Assets!$D4)+1)),0)</f>
      </c>
      <c r="I9" s="17">
        <f>IF(AND(I$6-YEAR(Assets!$D4)+1&gt;=1,I$6-YEAR(Assets!$D4)+1&lt;=Assets!$G4),IF($C9="Straight-Line",INDEX('Straight-Line'!$G7:$P7,I$6-YEAR(Assets!$D4)+1),INDEX('Declining Balance'!$G7:$P7,I$6-YEAR(Assets!$D4)+1)),0)</f>
      </c>
      <c r="J9" s="17">
        <f>IF(AND(J$6-YEAR(Assets!$D4)+1&gt;=1,J$6-YEAR(Assets!$D4)+1&lt;=Assets!$G4),IF($C9="Straight-Line",INDEX('Straight-Line'!$G7:$P7,J$6-YEAR(Assets!$D4)+1),INDEX('Declining Balance'!$G7:$P7,J$6-YEAR(Assets!$D4)+1)),0)</f>
      </c>
      <c r="K9" s="17">
        <f>IF(AND(K$6-YEAR(Assets!$D4)+1&gt;=1,K$6-YEAR(Assets!$D4)+1&lt;=Assets!$G4),IF($C9="Straight-Line",INDEX('Straight-Line'!$G7:$P7,K$6-YEAR(Assets!$D4)+1),INDEX('Declining Balance'!$G7:$P7,K$6-YEAR(Assets!$D4)+1)),0)</f>
      </c>
      <c r="L9" s="17">
        <f>IF(AND(L$6-YEAR(Assets!$D4)+1&gt;=1,L$6-YEAR(Assets!$D4)+1&lt;=Assets!$G4),IF($C9="Straight-Line",INDEX('Straight-Line'!$G7:$P7,L$6-YEAR(Assets!$D4)+1),INDEX('Declining Balance'!$G7:$P7,L$6-YEAR(Assets!$D4)+1)),0)</f>
      </c>
      <c r="M9" s="17">
        <f>IF(AND(M$6-YEAR(Assets!$D4)+1&gt;=1,M$6-YEAR(Assets!$D4)+1&lt;=Assets!$G4),IF($C9="Straight-Line",INDEX('Straight-Line'!$G7:$P7,M$6-YEAR(Assets!$D4)+1),INDEX('Declining Balance'!$G7:$P7,M$6-YEAR(Assets!$D4)+1)),0)</f>
      </c>
    </row>
    <row r="10" spans="1:13" x14ac:dyDescent="0.25">
      <c r="A10" s="19">
        <f>Assets!A5</f>
      </c>
      <c r="B10" s="20">
        <f>Assets!B5</f>
      </c>
      <c r="C10" s="19">
        <f>Assets!H5</f>
      </c>
      <c r="D10" s="17">
        <f>IF(AND(D$6-YEAR(Assets!$D5)+1&gt;=1,D$6-YEAR(Assets!$D5)+1&lt;=Assets!$G5),IF($C10="Straight-Line",INDEX('Straight-Line'!$G8:$P8,D$6-YEAR(Assets!$D5)+1),INDEX('Declining Balance'!$G8:$P8,D$6-YEAR(Assets!$D5)+1)),0)</f>
      </c>
      <c r="E10" s="17">
        <f>IF(AND(E$6-YEAR(Assets!$D5)+1&gt;=1,E$6-YEAR(Assets!$D5)+1&lt;=Assets!$G5),IF($C10="Straight-Line",INDEX('Straight-Line'!$G8:$P8,E$6-YEAR(Assets!$D5)+1),INDEX('Declining Balance'!$G8:$P8,E$6-YEAR(Assets!$D5)+1)),0)</f>
      </c>
      <c r="F10" s="17">
        <f>IF(AND(F$6-YEAR(Assets!$D5)+1&gt;=1,F$6-YEAR(Assets!$D5)+1&lt;=Assets!$G5),IF($C10="Straight-Line",INDEX('Straight-Line'!$G8:$P8,F$6-YEAR(Assets!$D5)+1),INDEX('Declining Balance'!$G8:$P8,F$6-YEAR(Assets!$D5)+1)),0)</f>
      </c>
      <c r="G10" s="17">
        <f>IF(AND(G$6-YEAR(Assets!$D5)+1&gt;=1,G$6-YEAR(Assets!$D5)+1&lt;=Assets!$G5),IF($C10="Straight-Line",INDEX('Straight-Line'!$G8:$P8,G$6-YEAR(Assets!$D5)+1),INDEX('Declining Balance'!$G8:$P8,G$6-YEAR(Assets!$D5)+1)),0)</f>
      </c>
      <c r="H10" s="17">
        <f>IF(AND(H$6-YEAR(Assets!$D5)+1&gt;=1,H$6-YEAR(Assets!$D5)+1&lt;=Assets!$G5),IF($C10="Straight-Line",INDEX('Straight-Line'!$G8:$P8,H$6-YEAR(Assets!$D5)+1),INDEX('Declining Balance'!$G8:$P8,H$6-YEAR(Assets!$D5)+1)),0)</f>
      </c>
      <c r="I10" s="17">
        <f>IF(AND(I$6-YEAR(Assets!$D5)+1&gt;=1,I$6-YEAR(Assets!$D5)+1&lt;=Assets!$G5),IF($C10="Straight-Line",INDEX('Straight-Line'!$G8:$P8,I$6-YEAR(Assets!$D5)+1),INDEX('Declining Balance'!$G8:$P8,I$6-YEAR(Assets!$D5)+1)),0)</f>
      </c>
      <c r="J10" s="17">
        <f>IF(AND(J$6-YEAR(Assets!$D5)+1&gt;=1,J$6-YEAR(Assets!$D5)+1&lt;=Assets!$G5),IF($C10="Straight-Line",INDEX('Straight-Line'!$G8:$P8,J$6-YEAR(Assets!$D5)+1),INDEX('Declining Balance'!$G8:$P8,J$6-YEAR(Assets!$D5)+1)),0)</f>
      </c>
      <c r="K10" s="17">
        <f>IF(AND(K$6-YEAR(Assets!$D5)+1&gt;=1,K$6-YEAR(Assets!$D5)+1&lt;=Assets!$G5),IF($C10="Straight-Line",INDEX('Straight-Line'!$G8:$P8,K$6-YEAR(Assets!$D5)+1),INDEX('Declining Balance'!$G8:$P8,K$6-YEAR(Assets!$D5)+1)),0)</f>
      </c>
      <c r="L10" s="17">
        <f>IF(AND(L$6-YEAR(Assets!$D5)+1&gt;=1,L$6-YEAR(Assets!$D5)+1&lt;=Assets!$G5),IF($C10="Straight-Line",INDEX('Straight-Line'!$G8:$P8,L$6-YEAR(Assets!$D5)+1),INDEX('Declining Balance'!$G8:$P8,L$6-YEAR(Assets!$D5)+1)),0)</f>
      </c>
      <c r="M10" s="17">
        <f>IF(AND(M$6-YEAR(Assets!$D5)+1&gt;=1,M$6-YEAR(Assets!$D5)+1&lt;=Assets!$G5),IF($C10="Straight-Line",INDEX('Straight-Line'!$G8:$P8,M$6-YEAR(Assets!$D5)+1),INDEX('Declining Balance'!$G8:$P8,M$6-YEAR(Assets!$D5)+1)),0)</f>
      </c>
    </row>
    <row r="11" spans="1:13" x14ac:dyDescent="0.25">
      <c r="A11" s="19">
        <f>Assets!A6</f>
      </c>
      <c r="B11" s="20">
        <f>Assets!B6</f>
      </c>
      <c r="C11" s="19">
        <f>Assets!H6</f>
      </c>
      <c r="D11" s="17">
        <f>IF(AND(D$6-YEAR(Assets!$D6)+1&gt;=1,D$6-YEAR(Assets!$D6)+1&lt;=Assets!$G6),IF($C11="Straight-Line",INDEX('Straight-Line'!$G9:$P9,D$6-YEAR(Assets!$D6)+1),INDEX('Declining Balance'!$G9:$P9,D$6-YEAR(Assets!$D6)+1)),0)</f>
      </c>
      <c r="E11" s="17">
        <f>IF(AND(E$6-YEAR(Assets!$D6)+1&gt;=1,E$6-YEAR(Assets!$D6)+1&lt;=Assets!$G6),IF($C11="Straight-Line",INDEX('Straight-Line'!$G9:$P9,E$6-YEAR(Assets!$D6)+1),INDEX('Declining Balance'!$G9:$P9,E$6-YEAR(Assets!$D6)+1)),0)</f>
      </c>
      <c r="F11" s="17">
        <f>IF(AND(F$6-YEAR(Assets!$D6)+1&gt;=1,F$6-YEAR(Assets!$D6)+1&lt;=Assets!$G6),IF($C11="Straight-Line",INDEX('Straight-Line'!$G9:$P9,F$6-YEAR(Assets!$D6)+1),INDEX('Declining Balance'!$G9:$P9,F$6-YEAR(Assets!$D6)+1)),0)</f>
      </c>
      <c r="G11" s="17">
        <f>IF(AND(G$6-YEAR(Assets!$D6)+1&gt;=1,G$6-YEAR(Assets!$D6)+1&lt;=Assets!$G6),IF($C11="Straight-Line",INDEX('Straight-Line'!$G9:$P9,G$6-YEAR(Assets!$D6)+1),INDEX('Declining Balance'!$G9:$P9,G$6-YEAR(Assets!$D6)+1)),0)</f>
      </c>
      <c r="H11" s="17">
        <f>IF(AND(H$6-YEAR(Assets!$D6)+1&gt;=1,H$6-YEAR(Assets!$D6)+1&lt;=Assets!$G6),IF($C11="Straight-Line",INDEX('Straight-Line'!$G9:$P9,H$6-YEAR(Assets!$D6)+1),INDEX('Declining Balance'!$G9:$P9,H$6-YEAR(Assets!$D6)+1)),0)</f>
      </c>
      <c r="I11" s="17">
        <f>IF(AND(I$6-YEAR(Assets!$D6)+1&gt;=1,I$6-YEAR(Assets!$D6)+1&lt;=Assets!$G6),IF($C11="Straight-Line",INDEX('Straight-Line'!$G9:$P9,I$6-YEAR(Assets!$D6)+1),INDEX('Declining Balance'!$G9:$P9,I$6-YEAR(Assets!$D6)+1)),0)</f>
      </c>
      <c r="J11" s="17">
        <f>IF(AND(J$6-YEAR(Assets!$D6)+1&gt;=1,J$6-YEAR(Assets!$D6)+1&lt;=Assets!$G6),IF($C11="Straight-Line",INDEX('Straight-Line'!$G9:$P9,J$6-YEAR(Assets!$D6)+1),INDEX('Declining Balance'!$G9:$P9,J$6-YEAR(Assets!$D6)+1)),0)</f>
      </c>
      <c r="K11" s="17">
        <f>IF(AND(K$6-YEAR(Assets!$D6)+1&gt;=1,K$6-YEAR(Assets!$D6)+1&lt;=Assets!$G6),IF($C11="Straight-Line",INDEX('Straight-Line'!$G9:$P9,K$6-YEAR(Assets!$D6)+1),INDEX('Declining Balance'!$G9:$P9,K$6-YEAR(Assets!$D6)+1)),0)</f>
      </c>
      <c r="L11" s="17">
        <f>IF(AND(L$6-YEAR(Assets!$D6)+1&gt;=1,L$6-YEAR(Assets!$D6)+1&lt;=Assets!$G6),IF($C11="Straight-Line",INDEX('Straight-Line'!$G9:$P9,L$6-YEAR(Assets!$D6)+1),INDEX('Declining Balance'!$G9:$P9,L$6-YEAR(Assets!$D6)+1)),0)</f>
      </c>
      <c r="M11" s="17">
        <f>IF(AND(M$6-YEAR(Assets!$D6)+1&gt;=1,M$6-YEAR(Assets!$D6)+1&lt;=Assets!$G6),IF($C11="Straight-Line",INDEX('Straight-Line'!$G9:$P9,M$6-YEAR(Assets!$D6)+1),INDEX('Declining Balance'!$G9:$P9,M$6-YEAR(Assets!$D6)+1)),0)</f>
      </c>
    </row>
    <row r="12" spans="1:13" x14ac:dyDescent="0.25">
      <c r="A12" s="19">
        <f>Assets!A7</f>
      </c>
      <c r="B12" s="20">
        <f>Assets!B7</f>
      </c>
      <c r="C12" s="19">
        <f>Assets!H7</f>
      </c>
      <c r="D12" s="17">
        <f>IF(AND(D$6-YEAR(Assets!$D7)+1&gt;=1,D$6-YEAR(Assets!$D7)+1&lt;=Assets!$G7),IF($C12="Straight-Line",INDEX('Straight-Line'!$G10:$P10,D$6-YEAR(Assets!$D7)+1),INDEX('Declining Balance'!$G10:$P10,D$6-YEAR(Assets!$D7)+1)),0)</f>
      </c>
      <c r="E12" s="17">
        <f>IF(AND(E$6-YEAR(Assets!$D7)+1&gt;=1,E$6-YEAR(Assets!$D7)+1&lt;=Assets!$G7),IF($C12="Straight-Line",INDEX('Straight-Line'!$G10:$P10,E$6-YEAR(Assets!$D7)+1),INDEX('Declining Balance'!$G10:$P10,E$6-YEAR(Assets!$D7)+1)),0)</f>
      </c>
      <c r="F12" s="17">
        <f>IF(AND(F$6-YEAR(Assets!$D7)+1&gt;=1,F$6-YEAR(Assets!$D7)+1&lt;=Assets!$G7),IF($C12="Straight-Line",INDEX('Straight-Line'!$G10:$P10,F$6-YEAR(Assets!$D7)+1),INDEX('Declining Balance'!$G10:$P10,F$6-YEAR(Assets!$D7)+1)),0)</f>
      </c>
      <c r="G12" s="17">
        <f>IF(AND(G$6-YEAR(Assets!$D7)+1&gt;=1,G$6-YEAR(Assets!$D7)+1&lt;=Assets!$G7),IF($C12="Straight-Line",INDEX('Straight-Line'!$G10:$P10,G$6-YEAR(Assets!$D7)+1),INDEX('Declining Balance'!$G10:$P10,G$6-YEAR(Assets!$D7)+1)),0)</f>
      </c>
      <c r="H12" s="17">
        <f>IF(AND(H$6-YEAR(Assets!$D7)+1&gt;=1,H$6-YEAR(Assets!$D7)+1&lt;=Assets!$G7),IF($C12="Straight-Line",INDEX('Straight-Line'!$G10:$P10,H$6-YEAR(Assets!$D7)+1),INDEX('Declining Balance'!$G10:$P10,H$6-YEAR(Assets!$D7)+1)),0)</f>
      </c>
      <c r="I12" s="17">
        <f>IF(AND(I$6-YEAR(Assets!$D7)+1&gt;=1,I$6-YEAR(Assets!$D7)+1&lt;=Assets!$G7),IF($C12="Straight-Line",INDEX('Straight-Line'!$G10:$P10,I$6-YEAR(Assets!$D7)+1),INDEX('Declining Balance'!$G10:$P10,I$6-YEAR(Assets!$D7)+1)),0)</f>
      </c>
      <c r="J12" s="17">
        <f>IF(AND(J$6-YEAR(Assets!$D7)+1&gt;=1,J$6-YEAR(Assets!$D7)+1&lt;=Assets!$G7),IF($C12="Straight-Line",INDEX('Straight-Line'!$G10:$P10,J$6-YEAR(Assets!$D7)+1),INDEX('Declining Balance'!$G10:$P10,J$6-YEAR(Assets!$D7)+1)),0)</f>
      </c>
      <c r="K12" s="17">
        <f>IF(AND(K$6-YEAR(Assets!$D7)+1&gt;=1,K$6-YEAR(Assets!$D7)+1&lt;=Assets!$G7),IF($C12="Straight-Line",INDEX('Straight-Line'!$G10:$P10,K$6-YEAR(Assets!$D7)+1),INDEX('Declining Balance'!$G10:$P10,K$6-YEAR(Assets!$D7)+1)),0)</f>
      </c>
      <c r="L12" s="17">
        <f>IF(AND(L$6-YEAR(Assets!$D7)+1&gt;=1,L$6-YEAR(Assets!$D7)+1&lt;=Assets!$G7),IF($C12="Straight-Line",INDEX('Straight-Line'!$G10:$P10,L$6-YEAR(Assets!$D7)+1),INDEX('Declining Balance'!$G10:$P10,L$6-YEAR(Assets!$D7)+1)),0)</f>
      </c>
      <c r="M12" s="17">
        <f>IF(AND(M$6-YEAR(Assets!$D7)+1&gt;=1,M$6-YEAR(Assets!$D7)+1&lt;=Assets!$G7),IF($C12="Straight-Line",INDEX('Straight-Line'!$G10:$P10,M$6-YEAR(Assets!$D7)+1),INDEX('Declining Balance'!$G10:$P10,M$6-YEAR(Assets!$D7)+1)),0)</f>
      </c>
    </row>
    <row r="13" spans="1:13" x14ac:dyDescent="0.25">
      <c r="A13" s="30" t="s">
        <v>70</v>
      </c>
      <c r="B13" s="30"/>
      <c r="C13" s="30"/>
      <c r="D13" s="31">
        <f>SUM(D7:D12)</f>
      </c>
      <c r="E13" s="31">
        <f>SUM(E7:E12)</f>
      </c>
      <c r="F13" s="31">
        <f>SUM(F7:F12)</f>
      </c>
      <c r="G13" s="31">
        <f>SUM(G7:G12)</f>
      </c>
      <c r="H13" s="31">
        <f>SUM(H7:H12)</f>
      </c>
      <c r="I13" s="31">
        <f>SUM(I7:I12)</f>
      </c>
      <c r="J13" s="31">
        <f>SUM(J7:J12)</f>
      </c>
      <c r="K13" s="31">
        <f>SUM(K7:K12)</f>
      </c>
      <c r="L13" s="31">
        <f>SUM(L7:L12)</f>
      </c>
      <c r="M13" s="31">
        <f>SUM(M7:M12)</f>
      </c>
    </row>
    <row r="14" spans="2:2" x14ac:dyDescent="0.25">
      <c r="B14" s="2"/>
    </row>
    <row r="15" spans="1:14" x14ac:dyDescent="0.25">
      <c r="A15" s="3" t="s">
        <v>71</v>
      </c>
      <c r="B15" s="3"/>
      <c r="C15" s="3"/>
      <c r="D15" s="3"/>
      <c r="E15" s="3"/>
      <c r="F15" s="3"/>
      <c r="G15" s="3"/>
      <c r="H15" s="3"/>
      <c r="I15" s="3"/>
      <c r="J15" s="3"/>
      <c r="K15" s="3"/>
      <c r="L15" s="3"/>
      <c r="M15" s="3"/>
      <c r="N15" s="3"/>
    </row>
    <row r="16" ht="30" customHeight="1" spans="1:13" x14ac:dyDescent="0.25">
      <c r="A16" s="11" t="s">
        <v>32</v>
      </c>
      <c r="B16" s="11" t="s">
        <v>60</v>
      </c>
      <c r="C16" s="11" t="s">
        <v>39</v>
      </c>
      <c r="D16" s="29">
        <f>D$6</f>
      </c>
      <c r="E16" s="29">
        <f>E$6</f>
      </c>
      <c r="F16" s="29">
        <f>F$6</f>
      </c>
      <c r="G16" s="29">
        <f>G$6</f>
      </c>
      <c r="H16" s="29">
        <f>H$6</f>
      </c>
      <c r="I16" s="29">
        <f>I$6</f>
      </c>
      <c r="J16" s="29">
        <f>J$6</f>
      </c>
      <c r="K16" s="29">
        <f>K$6</f>
      </c>
      <c r="L16" s="29">
        <f>L$6</f>
      </c>
      <c r="M16" s="29">
        <f>M$6</f>
      </c>
    </row>
    <row r="17" spans="1:13" x14ac:dyDescent="0.25">
      <c r="A17" s="19">
        <f>Assets!A2</f>
      </c>
      <c r="B17" s="20">
        <f>Assets!B2</f>
      </c>
      <c r="C17" s="19">
        <f>Assets!H2</f>
      </c>
      <c r="D17" s="17">
        <f>IF(D$6-YEAR(Assets!$D2)+1&lt;1,0,IF($C17="Straight-Line",SUMIF('Straight-Line'!$G$4:$P$4,"&lt;="&amp;D$6-YEAR(Assets!$D2)+1,'Straight-Line'!$G5:$P5),SUMIF('Declining Balance'!$G$4:$P$4,"&lt;="&amp;D$6-YEAR(Assets!$D2)+1,'Declining Balance'!$G5:$P5)))</f>
      </c>
      <c r="E17" s="17">
        <f>IF(E$6-YEAR(Assets!$D2)+1&lt;1,0,IF($C17="Straight-Line",SUMIF('Straight-Line'!$G$4:$P$4,"&lt;="&amp;E$6-YEAR(Assets!$D2)+1,'Straight-Line'!$G5:$P5),SUMIF('Declining Balance'!$G$4:$P$4,"&lt;="&amp;E$6-YEAR(Assets!$D2)+1,'Declining Balance'!$G5:$P5)))</f>
      </c>
      <c r="F17" s="17">
        <f>IF(F$6-YEAR(Assets!$D2)+1&lt;1,0,IF($C17="Straight-Line",SUMIF('Straight-Line'!$G$4:$P$4,"&lt;="&amp;F$6-YEAR(Assets!$D2)+1,'Straight-Line'!$G5:$P5),SUMIF('Declining Balance'!$G$4:$P$4,"&lt;="&amp;F$6-YEAR(Assets!$D2)+1,'Declining Balance'!$G5:$P5)))</f>
      </c>
      <c r="G17" s="17">
        <f>IF(G$6-YEAR(Assets!$D2)+1&lt;1,0,IF($C17="Straight-Line",SUMIF('Straight-Line'!$G$4:$P$4,"&lt;="&amp;G$6-YEAR(Assets!$D2)+1,'Straight-Line'!$G5:$P5),SUMIF('Declining Balance'!$G$4:$P$4,"&lt;="&amp;G$6-YEAR(Assets!$D2)+1,'Declining Balance'!$G5:$P5)))</f>
      </c>
      <c r="H17" s="17">
        <f>IF(H$6-YEAR(Assets!$D2)+1&lt;1,0,IF($C17="Straight-Line",SUMIF('Straight-Line'!$G$4:$P$4,"&lt;="&amp;H$6-YEAR(Assets!$D2)+1,'Straight-Line'!$G5:$P5),SUMIF('Declining Balance'!$G$4:$P$4,"&lt;="&amp;H$6-YEAR(Assets!$D2)+1,'Declining Balance'!$G5:$P5)))</f>
      </c>
      <c r="I17" s="17">
        <f>IF(I$6-YEAR(Assets!$D2)+1&lt;1,0,IF($C17="Straight-Line",SUMIF('Straight-Line'!$G$4:$P$4,"&lt;="&amp;I$6-YEAR(Assets!$D2)+1,'Straight-Line'!$G5:$P5),SUMIF('Declining Balance'!$G$4:$P$4,"&lt;="&amp;I$6-YEAR(Assets!$D2)+1,'Declining Balance'!$G5:$P5)))</f>
      </c>
      <c r="J17" s="17">
        <f>IF(J$6-YEAR(Assets!$D2)+1&lt;1,0,IF($C17="Straight-Line",SUMIF('Straight-Line'!$G$4:$P$4,"&lt;="&amp;J$6-YEAR(Assets!$D2)+1,'Straight-Line'!$G5:$P5),SUMIF('Declining Balance'!$G$4:$P$4,"&lt;="&amp;J$6-YEAR(Assets!$D2)+1,'Declining Balance'!$G5:$P5)))</f>
      </c>
      <c r="K17" s="17">
        <f>IF(K$6-YEAR(Assets!$D2)+1&lt;1,0,IF($C17="Straight-Line",SUMIF('Straight-Line'!$G$4:$P$4,"&lt;="&amp;K$6-YEAR(Assets!$D2)+1,'Straight-Line'!$G5:$P5),SUMIF('Declining Balance'!$G$4:$P$4,"&lt;="&amp;K$6-YEAR(Assets!$D2)+1,'Declining Balance'!$G5:$P5)))</f>
      </c>
      <c r="L17" s="17">
        <f>IF(L$6-YEAR(Assets!$D2)+1&lt;1,0,IF($C17="Straight-Line",SUMIF('Straight-Line'!$G$4:$P$4,"&lt;="&amp;L$6-YEAR(Assets!$D2)+1,'Straight-Line'!$G5:$P5),SUMIF('Declining Balance'!$G$4:$P$4,"&lt;="&amp;L$6-YEAR(Assets!$D2)+1,'Declining Balance'!$G5:$P5)))</f>
      </c>
      <c r="M17" s="17">
        <f>IF(M$6-YEAR(Assets!$D2)+1&lt;1,0,IF($C17="Straight-Line",SUMIF('Straight-Line'!$G$4:$P$4,"&lt;="&amp;M$6-YEAR(Assets!$D2)+1,'Straight-Line'!$G5:$P5),SUMIF('Declining Balance'!$G$4:$P$4,"&lt;="&amp;M$6-YEAR(Assets!$D2)+1,'Declining Balance'!$G5:$P5)))</f>
      </c>
    </row>
    <row r="18" spans="1:13" x14ac:dyDescent="0.25">
      <c r="A18" s="19">
        <f>Assets!A3</f>
      </c>
      <c r="B18" s="20">
        <f>Assets!B3</f>
      </c>
      <c r="C18" s="19">
        <f>Assets!H3</f>
      </c>
      <c r="D18" s="17">
        <f>IF(D$6-YEAR(Assets!$D3)+1&lt;1,0,IF($C18="Straight-Line",SUMIF('Straight-Line'!$G$4:$P$4,"&lt;="&amp;D$6-YEAR(Assets!$D3)+1,'Straight-Line'!$G6:$P6),SUMIF('Declining Balance'!$G$4:$P$4,"&lt;="&amp;D$6-YEAR(Assets!$D3)+1,'Declining Balance'!$G6:$P6)))</f>
      </c>
      <c r="E18" s="17">
        <f>IF(E$6-YEAR(Assets!$D3)+1&lt;1,0,IF($C18="Straight-Line",SUMIF('Straight-Line'!$G$4:$P$4,"&lt;="&amp;E$6-YEAR(Assets!$D3)+1,'Straight-Line'!$G6:$P6),SUMIF('Declining Balance'!$G$4:$P$4,"&lt;="&amp;E$6-YEAR(Assets!$D3)+1,'Declining Balance'!$G6:$P6)))</f>
      </c>
      <c r="F18" s="17">
        <f>IF(F$6-YEAR(Assets!$D3)+1&lt;1,0,IF($C18="Straight-Line",SUMIF('Straight-Line'!$G$4:$P$4,"&lt;="&amp;F$6-YEAR(Assets!$D3)+1,'Straight-Line'!$G6:$P6),SUMIF('Declining Balance'!$G$4:$P$4,"&lt;="&amp;F$6-YEAR(Assets!$D3)+1,'Declining Balance'!$G6:$P6)))</f>
      </c>
      <c r="G18" s="17">
        <f>IF(G$6-YEAR(Assets!$D3)+1&lt;1,0,IF($C18="Straight-Line",SUMIF('Straight-Line'!$G$4:$P$4,"&lt;="&amp;G$6-YEAR(Assets!$D3)+1,'Straight-Line'!$G6:$P6),SUMIF('Declining Balance'!$G$4:$P$4,"&lt;="&amp;G$6-YEAR(Assets!$D3)+1,'Declining Balance'!$G6:$P6)))</f>
      </c>
      <c r="H18" s="17">
        <f>IF(H$6-YEAR(Assets!$D3)+1&lt;1,0,IF($C18="Straight-Line",SUMIF('Straight-Line'!$G$4:$P$4,"&lt;="&amp;H$6-YEAR(Assets!$D3)+1,'Straight-Line'!$G6:$P6),SUMIF('Declining Balance'!$G$4:$P$4,"&lt;="&amp;H$6-YEAR(Assets!$D3)+1,'Declining Balance'!$G6:$P6)))</f>
      </c>
      <c r="I18" s="17">
        <f>IF(I$6-YEAR(Assets!$D3)+1&lt;1,0,IF($C18="Straight-Line",SUMIF('Straight-Line'!$G$4:$P$4,"&lt;="&amp;I$6-YEAR(Assets!$D3)+1,'Straight-Line'!$G6:$P6),SUMIF('Declining Balance'!$G$4:$P$4,"&lt;="&amp;I$6-YEAR(Assets!$D3)+1,'Declining Balance'!$G6:$P6)))</f>
      </c>
      <c r="J18" s="17">
        <f>IF(J$6-YEAR(Assets!$D3)+1&lt;1,0,IF($C18="Straight-Line",SUMIF('Straight-Line'!$G$4:$P$4,"&lt;="&amp;J$6-YEAR(Assets!$D3)+1,'Straight-Line'!$G6:$P6),SUMIF('Declining Balance'!$G$4:$P$4,"&lt;="&amp;J$6-YEAR(Assets!$D3)+1,'Declining Balance'!$G6:$P6)))</f>
      </c>
      <c r="K18" s="17">
        <f>IF(K$6-YEAR(Assets!$D3)+1&lt;1,0,IF($C18="Straight-Line",SUMIF('Straight-Line'!$G$4:$P$4,"&lt;="&amp;K$6-YEAR(Assets!$D3)+1,'Straight-Line'!$G6:$P6),SUMIF('Declining Balance'!$G$4:$P$4,"&lt;="&amp;K$6-YEAR(Assets!$D3)+1,'Declining Balance'!$G6:$P6)))</f>
      </c>
      <c r="L18" s="17">
        <f>IF(L$6-YEAR(Assets!$D3)+1&lt;1,0,IF($C18="Straight-Line",SUMIF('Straight-Line'!$G$4:$P$4,"&lt;="&amp;L$6-YEAR(Assets!$D3)+1,'Straight-Line'!$G6:$P6),SUMIF('Declining Balance'!$G$4:$P$4,"&lt;="&amp;L$6-YEAR(Assets!$D3)+1,'Declining Balance'!$G6:$P6)))</f>
      </c>
      <c r="M18" s="17">
        <f>IF(M$6-YEAR(Assets!$D3)+1&lt;1,0,IF($C18="Straight-Line",SUMIF('Straight-Line'!$G$4:$P$4,"&lt;="&amp;M$6-YEAR(Assets!$D3)+1,'Straight-Line'!$G6:$P6),SUMIF('Declining Balance'!$G$4:$P$4,"&lt;="&amp;M$6-YEAR(Assets!$D3)+1,'Declining Balance'!$G6:$P6)))</f>
      </c>
    </row>
    <row r="19" spans="1:13" x14ac:dyDescent="0.25">
      <c r="A19" s="19">
        <f>Assets!A4</f>
      </c>
      <c r="B19" s="20">
        <f>Assets!B4</f>
      </c>
      <c r="C19" s="19">
        <f>Assets!H4</f>
      </c>
      <c r="D19" s="17">
        <f>IF(D$6-YEAR(Assets!$D4)+1&lt;1,0,IF($C19="Straight-Line",SUMIF('Straight-Line'!$G$4:$P$4,"&lt;="&amp;D$6-YEAR(Assets!$D4)+1,'Straight-Line'!$G7:$P7),SUMIF('Declining Balance'!$G$4:$P$4,"&lt;="&amp;D$6-YEAR(Assets!$D4)+1,'Declining Balance'!$G7:$P7)))</f>
      </c>
      <c r="E19" s="17">
        <f>IF(E$6-YEAR(Assets!$D4)+1&lt;1,0,IF($C19="Straight-Line",SUMIF('Straight-Line'!$G$4:$P$4,"&lt;="&amp;E$6-YEAR(Assets!$D4)+1,'Straight-Line'!$G7:$P7),SUMIF('Declining Balance'!$G$4:$P$4,"&lt;="&amp;E$6-YEAR(Assets!$D4)+1,'Declining Balance'!$G7:$P7)))</f>
      </c>
      <c r="F19" s="17">
        <f>IF(F$6-YEAR(Assets!$D4)+1&lt;1,0,IF($C19="Straight-Line",SUMIF('Straight-Line'!$G$4:$P$4,"&lt;="&amp;F$6-YEAR(Assets!$D4)+1,'Straight-Line'!$G7:$P7),SUMIF('Declining Balance'!$G$4:$P$4,"&lt;="&amp;F$6-YEAR(Assets!$D4)+1,'Declining Balance'!$G7:$P7)))</f>
      </c>
      <c r="G19" s="17">
        <f>IF(G$6-YEAR(Assets!$D4)+1&lt;1,0,IF($C19="Straight-Line",SUMIF('Straight-Line'!$G$4:$P$4,"&lt;="&amp;G$6-YEAR(Assets!$D4)+1,'Straight-Line'!$G7:$P7),SUMIF('Declining Balance'!$G$4:$P$4,"&lt;="&amp;G$6-YEAR(Assets!$D4)+1,'Declining Balance'!$G7:$P7)))</f>
      </c>
      <c r="H19" s="17">
        <f>IF(H$6-YEAR(Assets!$D4)+1&lt;1,0,IF($C19="Straight-Line",SUMIF('Straight-Line'!$G$4:$P$4,"&lt;="&amp;H$6-YEAR(Assets!$D4)+1,'Straight-Line'!$G7:$P7),SUMIF('Declining Balance'!$G$4:$P$4,"&lt;="&amp;H$6-YEAR(Assets!$D4)+1,'Declining Balance'!$G7:$P7)))</f>
      </c>
      <c r="I19" s="17">
        <f>IF(I$6-YEAR(Assets!$D4)+1&lt;1,0,IF($C19="Straight-Line",SUMIF('Straight-Line'!$G$4:$P$4,"&lt;="&amp;I$6-YEAR(Assets!$D4)+1,'Straight-Line'!$G7:$P7),SUMIF('Declining Balance'!$G$4:$P$4,"&lt;="&amp;I$6-YEAR(Assets!$D4)+1,'Declining Balance'!$G7:$P7)))</f>
      </c>
      <c r="J19" s="17">
        <f>IF(J$6-YEAR(Assets!$D4)+1&lt;1,0,IF($C19="Straight-Line",SUMIF('Straight-Line'!$G$4:$P$4,"&lt;="&amp;J$6-YEAR(Assets!$D4)+1,'Straight-Line'!$G7:$P7),SUMIF('Declining Balance'!$G$4:$P$4,"&lt;="&amp;J$6-YEAR(Assets!$D4)+1,'Declining Balance'!$G7:$P7)))</f>
      </c>
      <c r="K19" s="17">
        <f>IF(K$6-YEAR(Assets!$D4)+1&lt;1,0,IF($C19="Straight-Line",SUMIF('Straight-Line'!$G$4:$P$4,"&lt;="&amp;K$6-YEAR(Assets!$D4)+1,'Straight-Line'!$G7:$P7),SUMIF('Declining Balance'!$G$4:$P$4,"&lt;="&amp;K$6-YEAR(Assets!$D4)+1,'Declining Balance'!$G7:$P7)))</f>
      </c>
      <c r="L19" s="17">
        <f>IF(L$6-YEAR(Assets!$D4)+1&lt;1,0,IF($C19="Straight-Line",SUMIF('Straight-Line'!$G$4:$P$4,"&lt;="&amp;L$6-YEAR(Assets!$D4)+1,'Straight-Line'!$G7:$P7),SUMIF('Declining Balance'!$G$4:$P$4,"&lt;="&amp;L$6-YEAR(Assets!$D4)+1,'Declining Balance'!$G7:$P7)))</f>
      </c>
      <c r="M19" s="17">
        <f>IF(M$6-YEAR(Assets!$D4)+1&lt;1,0,IF($C19="Straight-Line",SUMIF('Straight-Line'!$G$4:$P$4,"&lt;="&amp;M$6-YEAR(Assets!$D4)+1,'Straight-Line'!$G7:$P7),SUMIF('Declining Balance'!$G$4:$P$4,"&lt;="&amp;M$6-YEAR(Assets!$D4)+1,'Declining Balance'!$G7:$P7)))</f>
      </c>
    </row>
    <row r="20" spans="1:13" x14ac:dyDescent="0.25">
      <c r="A20" s="19">
        <f>Assets!A5</f>
      </c>
      <c r="B20" s="20">
        <f>Assets!B5</f>
      </c>
      <c r="C20" s="19">
        <f>Assets!H5</f>
      </c>
      <c r="D20" s="17">
        <f>IF(D$6-YEAR(Assets!$D5)+1&lt;1,0,IF($C20="Straight-Line",SUMIF('Straight-Line'!$G$4:$P$4,"&lt;="&amp;D$6-YEAR(Assets!$D5)+1,'Straight-Line'!$G8:$P8),SUMIF('Declining Balance'!$G$4:$P$4,"&lt;="&amp;D$6-YEAR(Assets!$D5)+1,'Declining Balance'!$G8:$P8)))</f>
      </c>
      <c r="E20" s="17">
        <f>IF(E$6-YEAR(Assets!$D5)+1&lt;1,0,IF($C20="Straight-Line",SUMIF('Straight-Line'!$G$4:$P$4,"&lt;="&amp;E$6-YEAR(Assets!$D5)+1,'Straight-Line'!$G8:$P8),SUMIF('Declining Balance'!$G$4:$P$4,"&lt;="&amp;E$6-YEAR(Assets!$D5)+1,'Declining Balance'!$G8:$P8)))</f>
      </c>
      <c r="F20" s="17">
        <f>IF(F$6-YEAR(Assets!$D5)+1&lt;1,0,IF($C20="Straight-Line",SUMIF('Straight-Line'!$G$4:$P$4,"&lt;="&amp;F$6-YEAR(Assets!$D5)+1,'Straight-Line'!$G8:$P8),SUMIF('Declining Balance'!$G$4:$P$4,"&lt;="&amp;F$6-YEAR(Assets!$D5)+1,'Declining Balance'!$G8:$P8)))</f>
      </c>
      <c r="G20" s="17">
        <f>IF(G$6-YEAR(Assets!$D5)+1&lt;1,0,IF($C20="Straight-Line",SUMIF('Straight-Line'!$G$4:$P$4,"&lt;="&amp;G$6-YEAR(Assets!$D5)+1,'Straight-Line'!$G8:$P8),SUMIF('Declining Balance'!$G$4:$P$4,"&lt;="&amp;G$6-YEAR(Assets!$D5)+1,'Declining Balance'!$G8:$P8)))</f>
      </c>
      <c r="H20" s="17">
        <f>IF(H$6-YEAR(Assets!$D5)+1&lt;1,0,IF($C20="Straight-Line",SUMIF('Straight-Line'!$G$4:$P$4,"&lt;="&amp;H$6-YEAR(Assets!$D5)+1,'Straight-Line'!$G8:$P8),SUMIF('Declining Balance'!$G$4:$P$4,"&lt;="&amp;H$6-YEAR(Assets!$D5)+1,'Declining Balance'!$G8:$P8)))</f>
      </c>
      <c r="I20" s="17">
        <f>IF(I$6-YEAR(Assets!$D5)+1&lt;1,0,IF($C20="Straight-Line",SUMIF('Straight-Line'!$G$4:$P$4,"&lt;="&amp;I$6-YEAR(Assets!$D5)+1,'Straight-Line'!$G8:$P8),SUMIF('Declining Balance'!$G$4:$P$4,"&lt;="&amp;I$6-YEAR(Assets!$D5)+1,'Declining Balance'!$G8:$P8)))</f>
      </c>
      <c r="J20" s="17">
        <f>IF(J$6-YEAR(Assets!$D5)+1&lt;1,0,IF($C20="Straight-Line",SUMIF('Straight-Line'!$G$4:$P$4,"&lt;="&amp;J$6-YEAR(Assets!$D5)+1,'Straight-Line'!$G8:$P8),SUMIF('Declining Balance'!$G$4:$P$4,"&lt;="&amp;J$6-YEAR(Assets!$D5)+1,'Declining Balance'!$G8:$P8)))</f>
      </c>
      <c r="K20" s="17">
        <f>IF(K$6-YEAR(Assets!$D5)+1&lt;1,0,IF($C20="Straight-Line",SUMIF('Straight-Line'!$G$4:$P$4,"&lt;="&amp;K$6-YEAR(Assets!$D5)+1,'Straight-Line'!$G8:$P8),SUMIF('Declining Balance'!$G$4:$P$4,"&lt;="&amp;K$6-YEAR(Assets!$D5)+1,'Declining Balance'!$G8:$P8)))</f>
      </c>
      <c r="L20" s="17">
        <f>IF(L$6-YEAR(Assets!$D5)+1&lt;1,0,IF($C20="Straight-Line",SUMIF('Straight-Line'!$G$4:$P$4,"&lt;="&amp;L$6-YEAR(Assets!$D5)+1,'Straight-Line'!$G8:$P8),SUMIF('Declining Balance'!$G$4:$P$4,"&lt;="&amp;L$6-YEAR(Assets!$D5)+1,'Declining Balance'!$G8:$P8)))</f>
      </c>
      <c r="M20" s="17">
        <f>IF(M$6-YEAR(Assets!$D5)+1&lt;1,0,IF($C20="Straight-Line",SUMIF('Straight-Line'!$G$4:$P$4,"&lt;="&amp;M$6-YEAR(Assets!$D5)+1,'Straight-Line'!$G8:$P8),SUMIF('Declining Balance'!$G$4:$P$4,"&lt;="&amp;M$6-YEAR(Assets!$D5)+1,'Declining Balance'!$G8:$P8)))</f>
      </c>
    </row>
    <row r="21" spans="1:13" x14ac:dyDescent="0.25">
      <c r="A21" s="19">
        <f>Assets!A6</f>
      </c>
      <c r="B21" s="20">
        <f>Assets!B6</f>
      </c>
      <c r="C21" s="19">
        <f>Assets!H6</f>
      </c>
      <c r="D21" s="17">
        <f>IF(D$6-YEAR(Assets!$D6)+1&lt;1,0,IF($C21="Straight-Line",SUMIF('Straight-Line'!$G$4:$P$4,"&lt;="&amp;D$6-YEAR(Assets!$D6)+1,'Straight-Line'!$G9:$P9),SUMIF('Declining Balance'!$G$4:$P$4,"&lt;="&amp;D$6-YEAR(Assets!$D6)+1,'Declining Balance'!$G9:$P9)))</f>
      </c>
      <c r="E21" s="17">
        <f>IF(E$6-YEAR(Assets!$D6)+1&lt;1,0,IF($C21="Straight-Line",SUMIF('Straight-Line'!$G$4:$P$4,"&lt;="&amp;E$6-YEAR(Assets!$D6)+1,'Straight-Line'!$G9:$P9),SUMIF('Declining Balance'!$G$4:$P$4,"&lt;="&amp;E$6-YEAR(Assets!$D6)+1,'Declining Balance'!$G9:$P9)))</f>
      </c>
      <c r="F21" s="17">
        <f>IF(F$6-YEAR(Assets!$D6)+1&lt;1,0,IF($C21="Straight-Line",SUMIF('Straight-Line'!$G$4:$P$4,"&lt;="&amp;F$6-YEAR(Assets!$D6)+1,'Straight-Line'!$G9:$P9),SUMIF('Declining Balance'!$G$4:$P$4,"&lt;="&amp;F$6-YEAR(Assets!$D6)+1,'Declining Balance'!$G9:$P9)))</f>
      </c>
      <c r="G21" s="17">
        <f>IF(G$6-YEAR(Assets!$D6)+1&lt;1,0,IF($C21="Straight-Line",SUMIF('Straight-Line'!$G$4:$P$4,"&lt;="&amp;G$6-YEAR(Assets!$D6)+1,'Straight-Line'!$G9:$P9),SUMIF('Declining Balance'!$G$4:$P$4,"&lt;="&amp;G$6-YEAR(Assets!$D6)+1,'Declining Balance'!$G9:$P9)))</f>
      </c>
      <c r="H21" s="17">
        <f>IF(H$6-YEAR(Assets!$D6)+1&lt;1,0,IF($C21="Straight-Line",SUMIF('Straight-Line'!$G$4:$P$4,"&lt;="&amp;H$6-YEAR(Assets!$D6)+1,'Straight-Line'!$G9:$P9),SUMIF('Declining Balance'!$G$4:$P$4,"&lt;="&amp;H$6-YEAR(Assets!$D6)+1,'Declining Balance'!$G9:$P9)))</f>
      </c>
      <c r="I21" s="17">
        <f>IF(I$6-YEAR(Assets!$D6)+1&lt;1,0,IF($C21="Straight-Line",SUMIF('Straight-Line'!$G$4:$P$4,"&lt;="&amp;I$6-YEAR(Assets!$D6)+1,'Straight-Line'!$G9:$P9),SUMIF('Declining Balance'!$G$4:$P$4,"&lt;="&amp;I$6-YEAR(Assets!$D6)+1,'Declining Balance'!$G9:$P9)))</f>
      </c>
      <c r="J21" s="17">
        <f>IF(J$6-YEAR(Assets!$D6)+1&lt;1,0,IF($C21="Straight-Line",SUMIF('Straight-Line'!$G$4:$P$4,"&lt;="&amp;J$6-YEAR(Assets!$D6)+1,'Straight-Line'!$G9:$P9),SUMIF('Declining Balance'!$G$4:$P$4,"&lt;="&amp;J$6-YEAR(Assets!$D6)+1,'Declining Balance'!$G9:$P9)))</f>
      </c>
      <c r="K21" s="17">
        <f>IF(K$6-YEAR(Assets!$D6)+1&lt;1,0,IF($C21="Straight-Line",SUMIF('Straight-Line'!$G$4:$P$4,"&lt;="&amp;K$6-YEAR(Assets!$D6)+1,'Straight-Line'!$G9:$P9),SUMIF('Declining Balance'!$G$4:$P$4,"&lt;="&amp;K$6-YEAR(Assets!$D6)+1,'Declining Balance'!$G9:$P9)))</f>
      </c>
      <c r="L21" s="17">
        <f>IF(L$6-YEAR(Assets!$D6)+1&lt;1,0,IF($C21="Straight-Line",SUMIF('Straight-Line'!$G$4:$P$4,"&lt;="&amp;L$6-YEAR(Assets!$D6)+1,'Straight-Line'!$G9:$P9),SUMIF('Declining Balance'!$G$4:$P$4,"&lt;="&amp;L$6-YEAR(Assets!$D6)+1,'Declining Balance'!$G9:$P9)))</f>
      </c>
      <c r="M21" s="17">
        <f>IF(M$6-YEAR(Assets!$D6)+1&lt;1,0,IF($C21="Straight-Line",SUMIF('Straight-Line'!$G$4:$P$4,"&lt;="&amp;M$6-YEAR(Assets!$D6)+1,'Straight-Line'!$G9:$P9),SUMIF('Declining Balance'!$G$4:$P$4,"&lt;="&amp;M$6-YEAR(Assets!$D6)+1,'Declining Balance'!$G9:$P9)))</f>
      </c>
    </row>
    <row r="22" spans="1:13" x14ac:dyDescent="0.25">
      <c r="A22" s="19">
        <f>Assets!A7</f>
      </c>
      <c r="B22" s="20">
        <f>Assets!B7</f>
      </c>
      <c r="C22" s="19">
        <f>Assets!H7</f>
      </c>
      <c r="D22" s="17">
        <f>IF(D$6-YEAR(Assets!$D7)+1&lt;1,0,IF($C22="Straight-Line",SUMIF('Straight-Line'!$G$4:$P$4,"&lt;="&amp;D$6-YEAR(Assets!$D7)+1,'Straight-Line'!$G10:$P10),SUMIF('Declining Balance'!$G$4:$P$4,"&lt;="&amp;D$6-YEAR(Assets!$D7)+1,'Declining Balance'!$G10:$P10)))</f>
      </c>
      <c r="E22" s="17">
        <f>IF(E$6-YEAR(Assets!$D7)+1&lt;1,0,IF($C22="Straight-Line",SUMIF('Straight-Line'!$G$4:$P$4,"&lt;="&amp;E$6-YEAR(Assets!$D7)+1,'Straight-Line'!$G10:$P10),SUMIF('Declining Balance'!$G$4:$P$4,"&lt;="&amp;E$6-YEAR(Assets!$D7)+1,'Declining Balance'!$G10:$P10)))</f>
      </c>
      <c r="F22" s="17">
        <f>IF(F$6-YEAR(Assets!$D7)+1&lt;1,0,IF($C22="Straight-Line",SUMIF('Straight-Line'!$G$4:$P$4,"&lt;="&amp;F$6-YEAR(Assets!$D7)+1,'Straight-Line'!$G10:$P10),SUMIF('Declining Balance'!$G$4:$P$4,"&lt;="&amp;F$6-YEAR(Assets!$D7)+1,'Declining Balance'!$G10:$P10)))</f>
      </c>
      <c r="G22" s="17">
        <f>IF(G$6-YEAR(Assets!$D7)+1&lt;1,0,IF($C22="Straight-Line",SUMIF('Straight-Line'!$G$4:$P$4,"&lt;="&amp;G$6-YEAR(Assets!$D7)+1,'Straight-Line'!$G10:$P10),SUMIF('Declining Balance'!$G$4:$P$4,"&lt;="&amp;G$6-YEAR(Assets!$D7)+1,'Declining Balance'!$G10:$P10)))</f>
      </c>
      <c r="H22" s="17">
        <f>IF(H$6-YEAR(Assets!$D7)+1&lt;1,0,IF($C22="Straight-Line",SUMIF('Straight-Line'!$G$4:$P$4,"&lt;="&amp;H$6-YEAR(Assets!$D7)+1,'Straight-Line'!$G10:$P10),SUMIF('Declining Balance'!$G$4:$P$4,"&lt;="&amp;H$6-YEAR(Assets!$D7)+1,'Declining Balance'!$G10:$P10)))</f>
      </c>
      <c r="I22" s="17">
        <f>IF(I$6-YEAR(Assets!$D7)+1&lt;1,0,IF($C22="Straight-Line",SUMIF('Straight-Line'!$G$4:$P$4,"&lt;="&amp;I$6-YEAR(Assets!$D7)+1,'Straight-Line'!$G10:$P10),SUMIF('Declining Balance'!$G$4:$P$4,"&lt;="&amp;I$6-YEAR(Assets!$D7)+1,'Declining Balance'!$G10:$P10)))</f>
      </c>
      <c r="J22" s="17">
        <f>IF(J$6-YEAR(Assets!$D7)+1&lt;1,0,IF($C22="Straight-Line",SUMIF('Straight-Line'!$G$4:$P$4,"&lt;="&amp;J$6-YEAR(Assets!$D7)+1,'Straight-Line'!$G10:$P10),SUMIF('Declining Balance'!$G$4:$P$4,"&lt;="&amp;J$6-YEAR(Assets!$D7)+1,'Declining Balance'!$G10:$P10)))</f>
      </c>
      <c r="K22" s="17">
        <f>IF(K$6-YEAR(Assets!$D7)+1&lt;1,0,IF($C22="Straight-Line",SUMIF('Straight-Line'!$G$4:$P$4,"&lt;="&amp;K$6-YEAR(Assets!$D7)+1,'Straight-Line'!$G10:$P10),SUMIF('Declining Balance'!$G$4:$P$4,"&lt;="&amp;K$6-YEAR(Assets!$D7)+1,'Declining Balance'!$G10:$P10)))</f>
      </c>
      <c r="L22" s="17">
        <f>IF(L$6-YEAR(Assets!$D7)+1&lt;1,0,IF($C22="Straight-Line",SUMIF('Straight-Line'!$G$4:$P$4,"&lt;="&amp;L$6-YEAR(Assets!$D7)+1,'Straight-Line'!$G10:$P10),SUMIF('Declining Balance'!$G$4:$P$4,"&lt;="&amp;L$6-YEAR(Assets!$D7)+1,'Declining Balance'!$G10:$P10)))</f>
      </c>
      <c r="M22" s="17">
        <f>IF(M$6-YEAR(Assets!$D7)+1&lt;1,0,IF($C22="Straight-Line",SUMIF('Straight-Line'!$G$4:$P$4,"&lt;="&amp;M$6-YEAR(Assets!$D7)+1,'Straight-Line'!$G10:$P10),SUMIF('Declining Balance'!$G$4:$P$4,"&lt;="&amp;M$6-YEAR(Assets!$D7)+1,'Declining Balance'!$G10:$P10)))</f>
      </c>
    </row>
    <row r="23" spans="1:13" x14ac:dyDescent="0.25">
      <c r="A23" s="30" t="s">
        <v>70</v>
      </c>
      <c r="B23" s="30"/>
      <c r="C23" s="30"/>
      <c r="D23" s="31">
        <f>SUM(D17:D22)</f>
      </c>
      <c r="E23" s="31">
        <f>SUM(E17:E22)</f>
      </c>
      <c r="F23" s="31">
        <f>SUM(F17:F22)</f>
      </c>
      <c r="G23" s="31">
        <f>SUM(G17:G22)</f>
      </c>
      <c r="H23" s="31">
        <f>SUM(H17:H22)</f>
      </c>
      <c r="I23" s="31">
        <f>SUM(I17:I22)</f>
      </c>
      <c r="J23" s="31">
        <f>SUM(J17:J22)</f>
      </c>
      <c r="K23" s="31">
        <f>SUM(K17:K22)</f>
      </c>
      <c r="L23" s="31">
        <f>SUM(L17:L22)</f>
      </c>
      <c r="M23" s="31">
        <f>SUM(M17:M22)</f>
      </c>
    </row>
    <row r="24" spans="2:2" x14ac:dyDescent="0.25">
      <c r="B24" s="2"/>
    </row>
    <row r="25" spans="1:14" x14ac:dyDescent="0.25">
      <c r="A25" s="3" t="s">
        <v>72</v>
      </c>
      <c r="B25" s="3"/>
      <c r="C25" s="3"/>
      <c r="D25" s="3"/>
      <c r="E25" s="3"/>
      <c r="F25" s="3"/>
      <c r="G25" s="3"/>
      <c r="H25" s="3"/>
      <c r="I25" s="3"/>
      <c r="J25" s="3"/>
      <c r="K25" s="3"/>
      <c r="L25" s="3"/>
      <c r="M25" s="3"/>
      <c r="N25" s="3"/>
    </row>
    <row r="26" ht="30" customHeight="1" spans="1:14" x14ac:dyDescent="0.25">
      <c r="A26" s="11" t="s">
        <v>32</v>
      </c>
      <c r="B26" s="11" t="s">
        <v>60</v>
      </c>
      <c r="C26" s="11" t="s">
        <v>39</v>
      </c>
      <c r="D26" s="29">
        <f>D$6</f>
      </c>
      <c r="E26" s="29">
        <f>E$6</f>
      </c>
      <c r="F26" s="29">
        <f>F$6</f>
      </c>
      <c r="G26" s="29">
        <f>G$6</f>
      </c>
      <c r="H26" s="29">
        <f>H$6</f>
      </c>
      <c r="I26" s="29">
        <f>I$6</f>
      </c>
      <c r="J26" s="29">
        <f>J$6</f>
      </c>
      <c r="K26" s="29">
        <f>K$6</f>
      </c>
      <c r="L26" s="29">
        <f>L$6</f>
      </c>
      <c r="M26" s="29">
        <f>M$6</f>
      </c>
      <c r="N26" s="11" t="s">
        <v>73</v>
      </c>
    </row>
    <row r="27" spans="1:14" x14ac:dyDescent="0.25">
      <c r="A27" s="22">
        <f>Assets!A2</f>
      </c>
      <c r="B27" s="23">
        <f>Assets!B2</f>
      </c>
      <c r="C27" s="22">
        <f>Assets!H2</f>
      </c>
      <c r="D27" s="24">
        <f>IF(D$26&lt;YEAR(Assets!$D2),0,Assets!$E2-D17)</f>
      </c>
      <c r="E27" s="24">
        <f>IF(E$26&lt;YEAR(Assets!$D2),0,Assets!$E2-E17)</f>
      </c>
      <c r="F27" s="24">
        <f>IF(F$26&lt;YEAR(Assets!$D2),0,Assets!$E2-F17)</f>
      </c>
      <c r="G27" s="24">
        <f>IF(G$26&lt;YEAR(Assets!$D2),0,Assets!$E2-G17)</f>
      </c>
      <c r="H27" s="24">
        <f>IF(H$26&lt;YEAR(Assets!$D2),0,Assets!$E2-H17)</f>
      </c>
      <c r="I27" s="24">
        <f>IF(I$26&lt;YEAR(Assets!$D2),0,Assets!$E2-I17)</f>
      </c>
      <c r="J27" s="24">
        <f>IF(J$26&lt;YEAR(Assets!$D2),0,Assets!$E2-J17)</f>
      </c>
      <c r="K27" s="24">
        <f>IF(K$26&lt;YEAR(Assets!$D2),0,Assets!$E2-K17)</f>
      </c>
      <c r="L27" s="24">
        <f>IF(L$26&lt;YEAR(Assets!$D2),0,Assets!$E2-L17)</f>
      </c>
      <c r="M27" s="24">
        <f>IF(M$26&lt;YEAR(Assets!$D2),0,Assets!$E2-M17)</f>
      </c>
      <c r="N27" s="24">
        <f>INDEX($D27:$M27,MATCH($B$3,$D$26:$M$26,0))</f>
      </c>
    </row>
    <row r="28" spans="1:14" x14ac:dyDescent="0.25">
      <c r="A28" s="22">
        <f>Assets!A3</f>
      </c>
      <c r="B28" s="23">
        <f>Assets!B3</f>
      </c>
      <c r="C28" s="22">
        <f>Assets!H3</f>
      </c>
      <c r="D28" s="24">
        <f>IF(D$26&lt;YEAR(Assets!$D3),0,Assets!$E3-D18)</f>
      </c>
      <c r="E28" s="24">
        <f>IF(E$26&lt;YEAR(Assets!$D3),0,Assets!$E3-E18)</f>
      </c>
      <c r="F28" s="24">
        <f>IF(F$26&lt;YEAR(Assets!$D3),0,Assets!$E3-F18)</f>
      </c>
      <c r="G28" s="24">
        <f>IF(G$26&lt;YEAR(Assets!$D3),0,Assets!$E3-G18)</f>
      </c>
      <c r="H28" s="24">
        <f>IF(H$26&lt;YEAR(Assets!$D3),0,Assets!$E3-H18)</f>
      </c>
      <c r="I28" s="24">
        <f>IF(I$26&lt;YEAR(Assets!$D3),0,Assets!$E3-I18)</f>
      </c>
      <c r="J28" s="24">
        <f>IF(J$26&lt;YEAR(Assets!$D3),0,Assets!$E3-J18)</f>
      </c>
      <c r="K28" s="24">
        <f>IF(K$26&lt;YEAR(Assets!$D3),0,Assets!$E3-K18)</f>
      </c>
      <c r="L28" s="24">
        <f>IF(L$26&lt;YEAR(Assets!$D3),0,Assets!$E3-L18)</f>
      </c>
      <c r="M28" s="24">
        <f>IF(M$26&lt;YEAR(Assets!$D3),0,Assets!$E3-M18)</f>
      </c>
      <c r="N28" s="24">
        <f>INDEX($D28:$M28,MATCH($B$3,$D$26:$M$26,0))</f>
      </c>
    </row>
    <row r="29" spans="1:14" x14ac:dyDescent="0.25">
      <c r="A29" s="22">
        <f>Assets!A4</f>
      </c>
      <c r="B29" s="23">
        <f>Assets!B4</f>
      </c>
      <c r="C29" s="22">
        <f>Assets!H4</f>
      </c>
      <c r="D29" s="24">
        <f>IF(D$26&lt;YEAR(Assets!$D4),0,Assets!$E4-D19)</f>
      </c>
      <c r="E29" s="24">
        <f>IF(E$26&lt;YEAR(Assets!$D4),0,Assets!$E4-E19)</f>
      </c>
      <c r="F29" s="24">
        <f>IF(F$26&lt;YEAR(Assets!$D4),0,Assets!$E4-F19)</f>
      </c>
      <c r="G29" s="24">
        <f>IF(G$26&lt;YEAR(Assets!$D4),0,Assets!$E4-G19)</f>
      </c>
      <c r="H29" s="24">
        <f>IF(H$26&lt;YEAR(Assets!$D4),0,Assets!$E4-H19)</f>
      </c>
      <c r="I29" s="24">
        <f>IF(I$26&lt;YEAR(Assets!$D4),0,Assets!$E4-I19)</f>
      </c>
      <c r="J29" s="24">
        <f>IF(J$26&lt;YEAR(Assets!$D4),0,Assets!$E4-J19)</f>
      </c>
      <c r="K29" s="24">
        <f>IF(K$26&lt;YEAR(Assets!$D4),0,Assets!$E4-K19)</f>
      </c>
      <c r="L29" s="24">
        <f>IF(L$26&lt;YEAR(Assets!$D4),0,Assets!$E4-L19)</f>
      </c>
      <c r="M29" s="24">
        <f>IF(M$26&lt;YEAR(Assets!$D4),0,Assets!$E4-M19)</f>
      </c>
      <c r="N29" s="24">
        <f>INDEX($D29:$M29,MATCH($B$3,$D$26:$M$26,0))</f>
      </c>
    </row>
    <row r="30" spans="1:14" x14ac:dyDescent="0.25">
      <c r="A30" s="22">
        <f>Assets!A5</f>
      </c>
      <c r="B30" s="23">
        <f>Assets!B5</f>
      </c>
      <c r="C30" s="22">
        <f>Assets!H5</f>
      </c>
      <c r="D30" s="24">
        <f>IF(D$26&lt;YEAR(Assets!$D5),0,Assets!$E5-D20)</f>
      </c>
      <c r="E30" s="24">
        <f>IF(E$26&lt;YEAR(Assets!$D5),0,Assets!$E5-E20)</f>
      </c>
      <c r="F30" s="24">
        <f>IF(F$26&lt;YEAR(Assets!$D5),0,Assets!$E5-F20)</f>
      </c>
      <c r="G30" s="24">
        <f>IF(G$26&lt;YEAR(Assets!$D5),0,Assets!$E5-G20)</f>
      </c>
      <c r="H30" s="24">
        <f>IF(H$26&lt;YEAR(Assets!$D5),0,Assets!$E5-H20)</f>
      </c>
      <c r="I30" s="24">
        <f>IF(I$26&lt;YEAR(Assets!$D5),0,Assets!$E5-I20)</f>
      </c>
      <c r="J30" s="24">
        <f>IF(J$26&lt;YEAR(Assets!$D5),0,Assets!$E5-J20)</f>
      </c>
      <c r="K30" s="24">
        <f>IF(K$26&lt;YEAR(Assets!$D5),0,Assets!$E5-K20)</f>
      </c>
      <c r="L30" s="24">
        <f>IF(L$26&lt;YEAR(Assets!$D5),0,Assets!$E5-L20)</f>
      </c>
      <c r="M30" s="24">
        <f>IF(M$26&lt;YEAR(Assets!$D5),0,Assets!$E5-M20)</f>
      </c>
      <c r="N30" s="24">
        <f>INDEX($D30:$M30,MATCH($B$3,$D$26:$M$26,0))</f>
      </c>
    </row>
    <row r="31" spans="1:14" x14ac:dyDescent="0.25">
      <c r="A31" s="22">
        <f>Assets!A6</f>
      </c>
      <c r="B31" s="23">
        <f>Assets!B6</f>
      </c>
      <c r="C31" s="22">
        <f>Assets!H6</f>
      </c>
      <c r="D31" s="24">
        <f>IF(D$26&lt;YEAR(Assets!$D6),0,Assets!$E6-D21)</f>
      </c>
      <c r="E31" s="24">
        <f>IF(E$26&lt;YEAR(Assets!$D6),0,Assets!$E6-E21)</f>
      </c>
      <c r="F31" s="24">
        <f>IF(F$26&lt;YEAR(Assets!$D6),0,Assets!$E6-F21)</f>
      </c>
      <c r="G31" s="24">
        <f>IF(G$26&lt;YEAR(Assets!$D6),0,Assets!$E6-G21)</f>
      </c>
      <c r="H31" s="24">
        <f>IF(H$26&lt;YEAR(Assets!$D6),0,Assets!$E6-H21)</f>
      </c>
      <c r="I31" s="24">
        <f>IF(I$26&lt;YEAR(Assets!$D6),0,Assets!$E6-I21)</f>
      </c>
      <c r="J31" s="24">
        <f>IF(J$26&lt;YEAR(Assets!$D6),0,Assets!$E6-J21)</f>
      </c>
      <c r="K31" s="24">
        <f>IF(K$26&lt;YEAR(Assets!$D6),0,Assets!$E6-K21)</f>
      </c>
      <c r="L31" s="24">
        <f>IF(L$26&lt;YEAR(Assets!$D6),0,Assets!$E6-L21)</f>
      </c>
      <c r="M31" s="24">
        <f>IF(M$26&lt;YEAR(Assets!$D6),0,Assets!$E6-M21)</f>
      </c>
      <c r="N31" s="24">
        <f>INDEX($D31:$M31,MATCH($B$3,$D$26:$M$26,0))</f>
      </c>
    </row>
    <row r="32" spans="1:14" x14ac:dyDescent="0.25">
      <c r="A32" s="22">
        <f>Assets!A7</f>
      </c>
      <c r="B32" s="23">
        <f>Assets!B7</f>
      </c>
      <c r="C32" s="22">
        <f>Assets!H7</f>
      </c>
      <c r="D32" s="24">
        <f>IF(D$26&lt;YEAR(Assets!$D7),0,Assets!$E7-D22)</f>
      </c>
      <c r="E32" s="24">
        <f>IF(E$26&lt;YEAR(Assets!$D7),0,Assets!$E7-E22)</f>
      </c>
      <c r="F32" s="24">
        <f>IF(F$26&lt;YEAR(Assets!$D7),0,Assets!$E7-F22)</f>
      </c>
      <c r="G32" s="24">
        <f>IF(G$26&lt;YEAR(Assets!$D7),0,Assets!$E7-G22)</f>
      </c>
      <c r="H32" s="24">
        <f>IF(H$26&lt;YEAR(Assets!$D7),0,Assets!$E7-H22)</f>
      </c>
      <c r="I32" s="24">
        <f>IF(I$26&lt;YEAR(Assets!$D7),0,Assets!$E7-I22)</f>
      </c>
      <c r="J32" s="24">
        <f>IF(J$26&lt;YEAR(Assets!$D7),0,Assets!$E7-J22)</f>
      </c>
      <c r="K32" s="24">
        <f>IF(K$26&lt;YEAR(Assets!$D7),0,Assets!$E7-K22)</f>
      </c>
      <c r="L32" s="24">
        <f>IF(L$26&lt;YEAR(Assets!$D7),0,Assets!$E7-L22)</f>
      </c>
      <c r="M32" s="24">
        <f>IF(M$26&lt;YEAR(Assets!$D7),0,Assets!$E7-M22)</f>
      </c>
      <c r="N32" s="24">
        <f>INDEX($D32:$M32,MATCH($B$3,$D$26:$M$26,0))</f>
      </c>
    </row>
    <row r="33" spans="1:14" x14ac:dyDescent="0.25">
      <c r="A33" s="30" t="s">
        <v>70</v>
      </c>
      <c r="B33" s="30"/>
      <c r="C33" s="30"/>
      <c r="D33" s="31">
        <f>SUM(D27:D32)</f>
      </c>
      <c r="E33" s="31">
        <f>SUM(E27:E32)</f>
      </c>
      <c r="F33" s="31">
        <f>SUM(F27:F32)</f>
      </c>
      <c r="G33" s="31">
        <f>SUM(G27:G32)</f>
      </c>
      <c r="H33" s="31">
        <f>SUM(H27:H32)</f>
      </c>
      <c r="I33" s="31">
        <f>SUM(I27:I32)</f>
      </c>
      <c r="J33" s="31">
        <f>SUM(J27:J32)</f>
      </c>
      <c r="K33" s="31">
        <f>SUM(K27:K32)</f>
      </c>
      <c r="L33" s="31">
        <f>SUM(L27:L32)</f>
      </c>
      <c r="M33" s="31">
        <f>SUM(M27:M32)</f>
      </c>
      <c r="N33" s="31">
        <f>SUM(N27:N32)</f>
      </c>
    </row>
  </sheetData>
  <mergeCells count="7">
    <mergeCell ref="A1:N1"/>
    <mergeCell ref="A5:N5"/>
    <mergeCell ref="A13:C13"/>
    <mergeCell ref="A15:N15"/>
    <mergeCell ref="A23:C23"/>
    <mergeCell ref="A25:N25"/>
    <mergeCell ref="A33:C33"/>
  </mergeCells>
  <dataValidations count="2">
    <dataValidation type="whole" showErrorMessage="1" errorTitle="Invalid year" error="Enter a four-digit year between 1990 and 2200" sqref="B2">
      <formula1>1990</formula1>
      <formula2>2200</formula2>
    </dataValidation>
    <dataValidation type="list" showErrorMessage="1" errorTitle="Invalid report year" error="Choose a fiscal year shown in the schedule header." sqref="B3">
      <formula1>$D$6:$M$6</formula1>
    </dataValidation>
  </dataValidation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workbookViewId="0" showGridLines="0"/>
  </sheetViews>
  <sheetFormatPr defaultRowHeight="15" outlineLevelRow="0" outlineLevelCol="0" x14ac:dyDescent="55"/>
  <cols>
    <col min="1" max="1" width="36" customWidth="1"/>
    <col min="2" max="3" width="24" customWidth="1"/>
    <col min="4" max="4" width="20" customWidth="1"/>
    <col min="5" max="5" width="16" customWidth="1"/>
    <col min="6" max="6" width="20" customWidth="1"/>
  </cols>
  <sheetData>
    <row r="1" spans="1:6" x14ac:dyDescent="0.25">
      <c r="A1" s="1" t="s">
        <v>0</v>
      </c>
      <c r="B1" s="1"/>
      <c r="C1" s="1"/>
      <c r="D1" s="1"/>
      <c r="E1" s="1"/>
      <c r="F1" s="1"/>
    </row>
    <row r="2" spans="1:6" x14ac:dyDescent="0.25">
      <c r="A2" s="2"/>
      <c r="B2" s="2"/>
      <c r="F2" s="2"/>
    </row>
    <row r="3" spans="1:6" x14ac:dyDescent="0.25">
      <c r="A3" s="5" t="s">
        <v>74</v>
      </c>
      <c r="B3" s="32">
        <f>'Annual Schedule'!$B$3</f>
      </c>
      <c r="F3" s="2"/>
    </row>
    <row r="4" spans="1:6" x14ac:dyDescent="0.25">
      <c r="A4" s="2"/>
      <c r="B4" s="2"/>
      <c r="F4" s="2"/>
    </row>
    <row r="5" spans="1:6" x14ac:dyDescent="0.25">
      <c r="A5" s="3" t="s">
        <v>75</v>
      </c>
      <c r="B5" s="3"/>
      <c r="C5" s="3"/>
      <c r="D5" s="3"/>
      <c r="E5" s="3"/>
      <c r="F5" s="3"/>
    </row>
    <row r="6" ht="30" customHeight="1" spans="1:6" x14ac:dyDescent="0.25">
      <c r="A6" s="11" t="s">
        <v>76</v>
      </c>
      <c r="B6" s="11" t="s">
        <v>77</v>
      </c>
      <c r="C6" s="11" t="s">
        <v>78</v>
      </c>
      <c r="F6" s="2"/>
    </row>
    <row r="7" ht="30" customHeight="1" spans="1:6" x14ac:dyDescent="0.25">
      <c r="A7" s="33" t="s">
        <v>79</v>
      </c>
      <c r="B7" s="34">
        <f>COUNTA(Assets!$A$2:$A$7)</f>
      </c>
      <c r="C7" s="7" t="s">
        <v>80</v>
      </c>
      <c r="D7" s="7"/>
      <c r="E7" s="7"/>
      <c r="F7" s="7"/>
    </row>
    <row r="8" ht="30" customHeight="1" spans="1:6" x14ac:dyDescent="0.25">
      <c r="A8" s="33" t="s">
        <v>81</v>
      </c>
      <c r="B8" s="35">
        <f>SUM(Assets!$E$2:$E$7)</f>
      </c>
      <c r="C8" s="7" t="s">
        <v>82</v>
      </c>
      <c r="D8" s="7"/>
      <c r="E8" s="7"/>
      <c r="F8" s="7"/>
    </row>
    <row r="9" ht="30" customHeight="1" spans="1:6" x14ac:dyDescent="0.25">
      <c r="A9" s="33" t="s">
        <v>83</v>
      </c>
      <c r="B9" s="35">
        <f>INDEX('Annual Schedule'!$D$13:$M$13,MATCH($B$3,'Annual Schedule'!$D$6:$M$6,0))</f>
      </c>
      <c r="C9" s="7" t="s">
        <v>84</v>
      </c>
      <c r="D9" s="7"/>
      <c r="E9" s="7"/>
      <c r="F9" s="7"/>
    </row>
    <row r="10" ht="30" customHeight="1" spans="1:6" x14ac:dyDescent="0.25">
      <c r="A10" s="33" t="s">
        <v>85</v>
      </c>
      <c r="B10" s="35">
        <f>INDEX('Annual Schedule'!$D$23:$M$23,MATCH($B$3,'Annual Schedule'!$D$6:$M$6,0))</f>
      </c>
      <c r="C10" s="7" t="s">
        <v>86</v>
      </c>
      <c r="D10" s="7"/>
      <c r="E10" s="7"/>
      <c r="F10" s="7"/>
    </row>
    <row r="11" ht="30" customHeight="1" spans="1:6" x14ac:dyDescent="0.25">
      <c r="A11" s="33" t="s">
        <v>87</v>
      </c>
      <c r="B11" s="35">
        <f>INDEX('Annual Schedule'!$D$33:$M$33,MATCH($B$3,'Annual Schedule'!$D$6:$M$6,0))</f>
      </c>
      <c r="C11" s="7" t="s">
        <v>88</v>
      </c>
      <c r="D11" s="7"/>
      <c r="E11" s="7"/>
      <c r="F11" s="7"/>
    </row>
    <row r="12" ht="30" customHeight="1" spans="1:6" x14ac:dyDescent="0.25">
      <c r="A12" s="33" t="s">
        <v>89</v>
      </c>
      <c r="B12" s="36">
        <f>B11/B8</f>
      </c>
      <c r="C12" s="7" t="s">
        <v>90</v>
      </c>
      <c r="D12" s="7"/>
      <c r="E12" s="7"/>
      <c r="F12" s="7"/>
    </row>
    <row r="13" spans="1:6" x14ac:dyDescent="0.25">
      <c r="A13" s="2"/>
      <c r="B13" s="2"/>
      <c r="F13" s="2"/>
    </row>
    <row r="14" spans="1:6" x14ac:dyDescent="0.25">
      <c r="A14" s="3" t="s">
        <v>91</v>
      </c>
      <c r="B14" s="3"/>
      <c r="C14" s="3"/>
      <c r="D14" s="3"/>
      <c r="E14" s="3"/>
      <c r="F14" s="3"/>
    </row>
    <row r="15" ht="30" customHeight="1" spans="1:6" x14ac:dyDescent="0.25">
      <c r="A15" s="11" t="s">
        <v>92</v>
      </c>
      <c r="B15" s="11" t="s">
        <v>93</v>
      </c>
      <c r="C15" s="11" t="s">
        <v>94</v>
      </c>
      <c r="D15" s="11" t="s">
        <v>95</v>
      </c>
      <c r="F15" s="2"/>
    </row>
    <row r="16" spans="1:6" x14ac:dyDescent="0.25">
      <c r="A16" s="37">
        <f>'Annual Schedule'!D6</f>
      </c>
      <c r="B16" s="38">
        <f>'Annual Schedule'!D13</f>
      </c>
      <c r="C16" s="17">
        <f>'Annual Schedule'!D23</f>
      </c>
      <c r="D16" s="17">
        <f>'Annual Schedule'!D33</f>
      </c>
      <c r="F16" s="2"/>
    </row>
    <row r="17" spans="1:6" x14ac:dyDescent="0.25">
      <c r="A17" s="37">
        <f>'Annual Schedule'!E6</f>
      </c>
      <c r="B17" s="38">
        <f>'Annual Schedule'!E13</f>
      </c>
      <c r="C17" s="17">
        <f>'Annual Schedule'!E23</f>
      </c>
      <c r="D17" s="17">
        <f>'Annual Schedule'!E33</f>
      </c>
      <c r="F17" s="2"/>
    </row>
    <row r="18" spans="1:6" x14ac:dyDescent="0.25">
      <c r="A18" s="37">
        <f>'Annual Schedule'!F6</f>
      </c>
      <c r="B18" s="38">
        <f>'Annual Schedule'!F13</f>
      </c>
      <c r="C18" s="17">
        <f>'Annual Schedule'!F23</f>
      </c>
      <c r="D18" s="17">
        <f>'Annual Schedule'!F33</f>
      </c>
      <c r="F18" s="2"/>
    </row>
    <row r="19" spans="1:6" x14ac:dyDescent="0.25">
      <c r="A19" s="37">
        <f>'Annual Schedule'!G6</f>
      </c>
      <c r="B19" s="38">
        <f>'Annual Schedule'!G13</f>
      </c>
      <c r="C19" s="17">
        <f>'Annual Schedule'!G23</f>
      </c>
      <c r="D19" s="17">
        <f>'Annual Schedule'!G33</f>
      </c>
      <c r="F19" s="2"/>
    </row>
    <row r="20" spans="1:6" x14ac:dyDescent="0.25">
      <c r="A20" s="37">
        <f>'Annual Schedule'!H6</f>
      </c>
      <c r="B20" s="38">
        <f>'Annual Schedule'!H13</f>
      </c>
      <c r="C20" s="17">
        <f>'Annual Schedule'!H23</f>
      </c>
      <c r="D20" s="17">
        <f>'Annual Schedule'!H33</f>
      </c>
      <c r="F20" s="2"/>
    </row>
    <row r="21" spans="1:6" x14ac:dyDescent="0.25">
      <c r="A21" s="37">
        <f>'Annual Schedule'!I6</f>
      </c>
      <c r="B21" s="38">
        <f>'Annual Schedule'!I13</f>
      </c>
      <c r="C21" s="17">
        <f>'Annual Schedule'!I23</f>
      </c>
      <c r="D21" s="17">
        <f>'Annual Schedule'!I33</f>
      </c>
      <c r="F21" s="2"/>
    </row>
    <row r="22" spans="1:6" x14ac:dyDescent="0.25">
      <c r="A22" s="37">
        <f>'Annual Schedule'!J6</f>
      </c>
      <c r="B22" s="38">
        <f>'Annual Schedule'!J13</f>
      </c>
      <c r="C22" s="17">
        <f>'Annual Schedule'!J23</f>
      </c>
      <c r="D22" s="17">
        <f>'Annual Schedule'!J33</f>
      </c>
      <c r="F22" s="2"/>
    </row>
    <row r="23" spans="1:6" x14ac:dyDescent="0.25">
      <c r="A23" s="37">
        <f>'Annual Schedule'!K6</f>
      </c>
      <c r="B23" s="38">
        <f>'Annual Schedule'!K13</f>
      </c>
      <c r="C23" s="17">
        <f>'Annual Schedule'!K23</f>
      </c>
      <c r="D23" s="17">
        <f>'Annual Schedule'!K33</f>
      </c>
      <c r="F23" s="2"/>
    </row>
    <row r="24" spans="1:6" x14ac:dyDescent="0.25">
      <c r="A24" s="37">
        <f>'Annual Schedule'!L6</f>
      </c>
      <c r="B24" s="38">
        <f>'Annual Schedule'!L13</f>
      </c>
      <c r="C24" s="17">
        <f>'Annual Schedule'!L23</f>
      </c>
      <c r="D24" s="17">
        <f>'Annual Schedule'!L33</f>
      </c>
      <c r="F24" s="2"/>
    </row>
    <row r="25" spans="1:6" x14ac:dyDescent="0.25">
      <c r="A25" s="37">
        <f>'Annual Schedule'!M6</f>
      </c>
      <c r="B25" s="38">
        <f>'Annual Schedule'!M13</f>
      </c>
      <c r="C25" s="17">
        <f>'Annual Schedule'!M23</f>
      </c>
      <c r="D25" s="17">
        <f>'Annual Schedule'!M33</f>
      </c>
      <c r="F25" s="2"/>
    </row>
    <row r="26" spans="1:6" x14ac:dyDescent="0.25">
      <c r="A26" s="2"/>
      <c r="B26" s="2"/>
      <c r="F26" s="2"/>
    </row>
    <row r="27" spans="1:6" x14ac:dyDescent="0.25">
      <c r="A27" s="3" t="s">
        <v>96</v>
      </c>
      <c r="B27" s="3"/>
      <c r="C27" s="3"/>
      <c r="D27" s="3"/>
      <c r="E27" s="3"/>
      <c r="F27" s="3"/>
    </row>
    <row r="28" ht="30" customHeight="1" spans="1:6" x14ac:dyDescent="0.25">
      <c r="A28" s="11" t="s">
        <v>97</v>
      </c>
      <c r="B28" s="11" t="s">
        <v>60</v>
      </c>
      <c r="C28" s="11" t="s">
        <v>95</v>
      </c>
      <c r="D28" s="11" t="s">
        <v>39</v>
      </c>
      <c r="F28" s="2"/>
    </row>
    <row r="29" spans="1:6" x14ac:dyDescent="0.25">
      <c r="A29" s="39">
        <v>1</v>
      </c>
      <c r="B29" s="20">
        <f>INDEX('Annual Schedule'!$B$27:$B$32,MATCH(C29,'Annual Schedule'!$N$27:$N$32,0))</f>
      </c>
      <c r="C29" s="24">
        <f>LARGE('Annual Schedule'!$N$27:$N$32,1)</f>
      </c>
      <c r="D29" s="19">
        <f>INDEX('Annual Schedule'!$C$27:$C$32,MATCH(C29,'Annual Schedule'!$N$27:$N$32,0))</f>
      </c>
      <c r="F29" s="2"/>
    </row>
    <row r="30" spans="1:6" x14ac:dyDescent="0.25">
      <c r="A30" s="39">
        <v>2</v>
      </c>
      <c r="B30" s="20">
        <f>INDEX('Annual Schedule'!$B$27:$B$32,MATCH(C30,'Annual Schedule'!$N$27:$N$32,0))</f>
      </c>
      <c r="C30" s="24">
        <f>LARGE('Annual Schedule'!$N$27:$N$32,2)</f>
      </c>
      <c r="D30" s="19">
        <f>INDEX('Annual Schedule'!$C$27:$C$32,MATCH(C30,'Annual Schedule'!$N$27:$N$32,0))</f>
      </c>
      <c r="F30" s="2"/>
    </row>
    <row r="31" spans="1:6" x14ac:dyDescent="0.25">
      <c r="A31" s="39">
        <v>3</v>
      </c>
      <c r="B31" s="20">
        <f>INDEX('Annual Schedule'!$B$27:$B$32,MATCH(C31,'Annual Schedule'!$N$27:$N$32,0))</f>
      </c>
      <c r="C31" s="24">
        <f>LARGE('Annual Schedule'!$N$27:$N$32,3)</f>
      </c>
      <c r="D31" s="19">
        <f>INDEX('Annual Schedule'!$C$27:$C$32,MATCH(C31,'Annual Schedule'!$N$27:$N$32,0))</f>
      </c>
      <c r="F31" s="2"/>
    </row>
    <row r="32" spans="1:6" x14ac:dyDescent="0.25">
      <c r="A32" s="2"/>
      <c r="B32" s="2"/>
      <c r="F32" s="2"/>
    </row>
    <row r="33" ht="30" customHeight="1" spans="1:6" x14ac:dyDescent="0.25">
      <c r="A33" s="40" t="s">
        <v>31</v>
      </c>
      <c r="B33" s="40"/>
      <c r="C33" s="40"/>
      <c r="D33" s="40"/>
      <c r="E33" s="40"/>
      <c r="F33" s="40"/>
    </row>
  </sheetData>
  <mergeCells count="11">
    <mergeCell ref="A1:F1"/>
    <mergeCell ref="A5:F5"/>
    <mergeCell ref="C7:F7"/>
    <mergeCell ref="C8:F8"/>
    <mergeCell ref="C9:F9"/>
    <mergeCell ref="C10:F10"/>
    <mergeCell ref="C11:F11"/>
    <mergeCell ref="C12:F12"/>
    <mergeCell ref="A14:F14"/>
    <mergeCell ref="A27:F27"/>
    <mergeCell ref="A33:F33"/>
  </mergeCells>
  <hyperlinks>
    <hyperlink ref="A33"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Assets</vt:lpstr>
      <vt:lpstr>Straight-Line</vt:lpstr>
      <vt:lpstr>Declining Balance</vt:lpstr>
      <vt:lpstr>Annual Schedule</vt:lpstr>
      <vt:lpstr>Dashboard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Excel.TV</dc:creator>
  <dc:title/>
  <dc:subject/>
  <dc:description/>
  <cp:keywords/>
  <cp:category/>
  <cp:lastModifiedBy>Excel.TV template generator</cp:lastModifiedBy>
  <dcterms:created xsi:type="dcterms:W3CDTF">2026-10-29T17:41:29Z</dcterms:created>
  <dcterms:modified xsi:type="dcterms:W3CDTF">2026-10-29T17:41:29Z</dcterms:modified>
</cp:coreProperties>
</file>