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Quote" state="visible" r:id="rId5"/>
    <sheet sheetId="3" name="Quote Log" state="visible" r:id="rId6"/>
  </sheets>
  <calcPr calcId="171027"/>
</workbook>
</file>

<file path=xl/sharedStrings.xml><?xml version="1.0" encoding="utf-8"?>
<sst xmlns="http://schemas.openxmlformats.org/spreadsheetml/2006/main" count="123" uniqueCount="104">
  <si>
    <t>Quote / Quotation Template</t>
  </si>
  <si>
    <t>Purpose</t>
  </si>
  <si>
    <t>This workbook is a printable sales quote for Excel and Google Sheets: enter your line items and it calculates a Line Total for each, then an "Include in Total?" Yes/No column lets you toggle optional or alternate line items in and out of the quoted price without deleting them or rebuilding any formulas. It also tracks a Valid Until (expiry) date, applies a discount and tax, and lands on a Total Due. A linked Quote Log sheet keeps a running record of every quote you send, its status (Draft, Sent, Accepted, Declined, or Expired), and — once accepted — a place to note the invoice number once you convert it.</t>
  </si>
  <si>
    <t>Clean-room disclosure</t>
  </si>
  <si>
    <t>Clean-room disclosure: every formula, layout, and sample figure in this workbook was authored from scratch for excel.tv. No vendor workbook, template, branding, or sample dataset was downloaded, inspected, or adapted in building this file. All company names, client names, and dollar amounts shown are synthetic and for illustration only.</t>
  </si>
  <si>
    <t>What’s in this workbook</t>
  </si>
  <si>
    <t>Quote</t>
  </si>
  <si>
    <t>The printable quote — your company and customer details, Quote #, Quote Date, a Valid Until expiry date, a line-item table with an Include in Total? toggle and auto-calculating Line Totals, a Subtotal that only counts included lines, discount, tax, and a Total Due.</t>
  </si>
  <si>
    <t>Quote Log</t>
  </si>
  <si>
    <t>A running log that accumulates every quote you issue. The newest row links live to the Quote sheet; older rows are historical record with a Draft/Sent/Accepted/Declined/Expired status and an Invoice # column you fill in once an accepted quote becomes a real invoice. A Summary block totals what’s quoted, accepted, still pending, and lost.</t>
  </si>
  <si>
    <t>How to use this workbook</t>
  </si>
  <si>
    <t>1. Open Quote and replace the company block (name, address, phone, email, prepared by) at the top left with your own business information.</t>
  </si>
  <si>
    <t>2. Fill in the Quote For block with your customer’s name and address, and set Quote #, Quote Date, and Valid Until in the top-right block — Valid For (days) below it calculates automatically from those two dates.</t>
  </si>
  <si>
    <t>3. Enter each line item’s Description, Quantity, and Unit Price. For any optional or alternate line — an add-on, a rush fee, an upgrade — set Include in Total? to Yes if it should count toward the quote, or No to keep it visible on the page without it affecting the price.</t>
  </si>
  <si>
    <t>4. Subtotal (Included Only) sums just the Yes-flagged lines automatically; Excluded Optional Lines shows what the No-flagged lines would have added, for reference.</t>
  </si>
  <si>
    <t>5. Set Discount Type to Percent or Fixed and enter the Discount Value — 0.05 for a 5% discount if Percent, or a flat dollar amount if Fixed — then set Tax Rate as a decimal (0.0825 for 8.25%). Total Due recalculates automatically.</t>
  </si>
  <si>
    <t>6. Once a quote is sent, open Quote Log and add a new row below the current linked row with that quote’s final numbers typed in as values, so the record is preserved before you reuse the Quote sheet for the next quote.</t>
  </si>
  <si>
    <t>7. Update the Status column in Quote Log as the quote moves through Draft, Sent, Accepted, Declined, or Expired. Once a quote is Accepted, copy its customer details and line items into a copy of the Invoice Template and note the resulting invoice number in the Invoice # column here.</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</si>
  <si>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</si>
  <si>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</si>
  <si>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</si>
  <si>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</si>
  <si>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</si>
  <si>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</si>
  <si>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ROUND) is natively supported in Google Sheets, so no formula substitutions are required. The Include in Total?, Discount Type, and Status dropdowns’ data validation also carries over automatically.</t>
  </si>
  <si>
    <t>Limitations</t>
  </si>
  <si>
    <t>The Include in Total? column only toggles whether a line feeds the Subtotal — it does not hide the row, so an excluded line still prints on the quote (which is usually what you want, so a customer can see what was offered and declined). The Discount Value cell does double duty as either a percent (entered as a decimal, e.g. 0.05) or a fixed dollar amount, depending on Discount Type — the cell format doesn’t switch automatically, so double-check which mode you’re in before entering a number. Tax Rate is a single flat rate applied to the whole post-discount subtotal; this workbook doesn’t support per-line tax exemptions or multiple tax jurisdictions on one quote. There’s no automatic expiry check — Valid Until is a plain date field and Valid For (days) is arithmetic, not a live "has this expired" flag, so you’ll need to check it yourself before honoring an old quote. The Quote Log’s current-quote row is a live formula link to the Quote sheet, not a snapshot, and the Invoice # column is a manual note (the two workbooks are independent files, not linked) — see the setup steps above for why copying values down matters.</t>
  </si>
  <si>
    <t>★ Free template from Excel.TV — get more free Excel &amp; Google Sheets templates →</t>
  </si>
  <si>
    <t>Cobalt Peak Creative Studio</t>
  </si>
  <si>
    <t>QUOTE</t>
  </si>
  <si>
    <t>118 Union Street, Suite 400</t>
  </si>
  <si>
    <t>Quote #</t>
  </si>
  <si>
    <t>QUO-3107</t>
  </si>
  <si>
    <t>Austin, TX 78701</t>
  </si>
  <si>
    <t>Quote Date</t>
  </si>
  <si>
    <t>Phone: (512) 555-0173</t>
  </si>
  <si>
    <t>Valid Until</t>
  </si>
  <si>
    <t>hello@cobaltpeakcreative.example</t>
  </si>
  <si>
    <t>Prepared By</t>
  </si>
  <si>
    <t>Dana Whitfield</t>
  </si>
  <si>
    <t>Valid For (days)</t>
  </si>
  <si>
    <t>Quote For</t>
  </si>
  <si>
    <t>Wrenhollow Realty Partners</t>
  </si>
  <si>
    <t>2200 Riverside Parkway</t>
  </si>
  <si>
    <t>Austin, TX 78704</t>
  </si>
  <si>
    <t>Description</t>
  </si>
  <si>
    <t>Include in Total?</t>
  </si>
  <si>
    <t>Quantity</t>
  </si>
  <si>
    <t>Unit Price</t>
  </si>
  <si>
    <t>Line Total</t>
  </si>
  <si>
    <t>Discovery &amp; Strategy Workshop</t>
  </si>
  <si>
    <t>Yes</t>
  </si>
  <si>
    <t>Website Design &amp; Build (10 pages)</t>
  </si>
  <si>
    <t>Content Migration (per page, hourly)</t>
  </si>
  <si>
    <t>Brand Style Guide</t>
  </si>
  <si>
    <t>Optional: Maintenance Retainer (first quarter, monthly)</t>
  </si>
  <si>
    <t>Optional: Rush Delivery (2-week expedite)</t>
  </si>
  <si>
    <t>No</t>
  </si>
  <si>
    <t>Optional: Extended Post-Launch Support (90 days)</t>
  </si>
  <si>
    <t>Subtotal (Included Only)</t>
  </si>
  <si>
    <t>Excluded Optional Lines (informational)</t>
  </si>
  <si>
    <t>Discount Type (Percent or Fixed)</t>
  </si>
  <si>
    <t>Percent</t>
  </si>
  <si>
    <t>Discount Value (0.05 = 5% if Percent, or a $ amount if Fixed)</t>
  </si>
  <si>
    <t>Discount Amount</t>
  </si>
  <si>
    <t>Amount After Discount</t>
  </si>
  <si>
    <t>Tax Rate (%)</t>
  </si>
  <si>
    <t>Tax Amount</t>
  </si>
  <si>
    <t>Total Due</t>
  </si>
  <si>
    <t>This quote is valid through the Valid Until date above; pricing may change on any items requoted after that date. Lines marked "No" under Include in Total? are shown for reference and are not part of the Total Due — flip them to "Yes" if the customer wants them added. This quote was generated from a template — all names, dollar amounts, and contact details shown here are synthetic examples.</t>
  </si>
  <si>
    <t>Turning this into an invoice: once a customer accepts this quote, open a fresh copy of the Invoice Template (excel.tv/invoice-template/), copy the company/customer block and the Include-in-Total "Yes" lines from this Quote sheet into its Invoice sheet, and reference this Quote # in your invoice notes. Then log the resulting invoice number in the Invoice # column on the Quote Log sheet.</t>
  </si>
  <si>
    <t>This sheet accumulates every quote you create. The bottom row pulls live from the Quote sheet’s current quote. Older rows above it are historical record — before you reuse the Quote sheet for the next quote, copy the linked row’s numbers down as values into a new row so this history can’t change out from under you. Update Status as the quote moves through Draft, Sent, Accepted, Declined, or Expired, and fill in Invoice # once an Accepted quote has actually been converted into an invoice in a copy of the Invoice Template.</t>
  </si>
  <si>
    <t>Customer</t>
  </si>
  <si>
    <t>Subtotal</t>
  </si>
  <si>
    <t>Discount</t>
  </si>
  <si>
    <t>Tax</t>
  </si>
  <si>
    <t>Total</t>
  </si>
  <si>
    <t>Status</t>
  </si>
  <si>
    <t>Invoice # (once converted)</t>
  </si>
  <si>
    <t>QUO-3101</t>
  </si>
  <si>
    <t>Alder &amp; Finch Boutique</t>
  </si>
  <si>
    <t>Accepted</t>
  </si>
  <si>
    <t>INV-3101</t>
  </si>
  <si>
    <t>QUO-3102</t>
  </si>
  <si>
    <t>Harborlight Dental Partners</t>
  </si>
  <si>
    <t>Declined</t>
  </si>
  <si>
    <t>—</t>
  </si>
  <si>
    <t>QUO-3103</t>
  </si>
  <si>
    <t>Redstone Property Group</t>
  </si>
  <si>
    <t>INV-3103</t>
  </si>
  <si>
    <t>QUO-3104</t>
  </si>
  <si>
    <t>Marlowe Retail Collective</t>
  </si>
  <si>
    <t>Expired</t>
  </si>
  <si>
    <t>QUO-3105</t>
  </si>
  <si>
    <t>Copperline Outfitters Co.</t>
  </si>
  <si>
    <t>INV-3105</t>
  </si>
  <si>
    <t>QUO-3106</t>
  </si>
  <si>
    <t>Draft</t>
  </si>
  <si>
    <t>Sent</t>
  </si>
  <si>
    <t>Summary</t>
  </si>
  <si>
    <t>Total Quoted (sum of Total, all rows above)</t>
  </si>
  <si>
    <t>Total Accepted (Status = Accepted)</t>
  </si>
  <si>
    <t>Total Pending (Status = Draft or Sent)</t>
  </si>
  <si>
    <t>Total Lost (Status = Declined or Expired)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</si>
</sst>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0"/>
  </numFmts>
  <fonts count="11" x14ac:knownFonts="1">
    <font>
      <color theme="1"/>
      <family val="2"/>
      <scheme val="minor"/>
      <sz val="11"/>
      <name val="Calibri"/>
    </font>
    <font>
      <b/>
      <sz val="16"/>
    </font>
    <font>
      <b/>
      <sz val="12"/>
    </font>
    <font>
      <i/>
    </font>
    <font>
      <b/>
    </font>
    <font>
      <b/>
      <u/>
      <color rgb="FF1155CC"/>
      <sz val="13"/>
    </font>
    <font>
      <b/>
      <sz val="18"/>
    </font>
    <font>
      <b/>
      <color rgb="FF44546A"/>
      <sz val="20"/>
    </font>
    <font>
      <b/>
      <color rgb="FFFFFFFF"/>
    </font>
    <font>
      <b/>
      <sz val="14"/>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0" borderId="0" xfId="0" applyFont="1" applyAlignment="1">
      <alignment vertical="top" wrapText="1"/>
    </xf>
    <xf numFmtId="0" fontId="7" fillId="0" borderId="0" xfId="0" applyFont="1" applyAlignment="1">
      <alignment horizontal="right" vertical="center"/>
    </xf>
    <xf numFmtId="0" fontId="4" fillId="0" borderId="0" xfId="0" applyFont="1"/>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0" fillId="2" borderId="0" xfId="0" applyFill="1" applyAlignment="1">
      <alignment vertical="center" wrapText="1"/>
    </xf>
    <xf numFmtId="0" fontId="8" fillId="5" borderId="1" xfId="0" applyFont="1" applyFill="1" applyBorder="1" applyAlignment="1">
      <alignment horizontal="center" vertical="center" wrapText="1"/>
    </xf>
    <xf numFmtId="0" fontId="0" fillId="2" borderId="1" xfId="0" applyFill="1" applyBorder="1" applyAlignment="1">
      <alignment vertical="center" wrapText="1"/>
    </xf>
    <xf numFmtId="3"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165" fontId="0" fillId="3" borderId="1" xfId="0" applyNumberFormat="1" applyFill="1" applyBorder="1" applyAlignment="1">
      <alignment vertical="center"/>
    </xf>
    <xf numFmtId="0" fontId="4" fillId="0" borderId="0" xfId="0" applyFont="1" applyAlignment="1">
      <alignment horizontal="right" vertical="top" wrapText="1"/>
    </xf>
    <xf numFmtId="165" fontId="4" fillId="3" borderId="1" xfId="0" applyNumberFormat="1" applyFont="1" applyFill="1" applyBorder="1" applyAlignment="1">
      <alignment vertical="center"/>
    </xf>
    <xf numFmtId="0" fontId="0" fillId="0" borderId="0" xfId="0" applyAlignment="1">
      <alignment horizontal="right" vertical="top" wrapText="1"/>
    </xf>
    <xf numFmtId="2" fontId="0" fillId="2" borderId="1" xfId="0" applyNumberFormat="1" applyFill="1" applyBorder="1" applyAlignment="1">
      <alignment horizontal="center" vertical="center"/>
    </xf>
    <xf numFmtId="10" fontId="0" fillId="2" borderId="1" xfId="0" applyNumberFormat="1" applyFill="1" applyBorder="1" applyAlignment="1">
      <alignment horizontal="center" vertical="center"/>
    </xf>
    <xf numFmtId="0" fontId="9" fillId="0" borderId="0" xfId="0" applyFont="1" applyAlignment="1">
      <alignment horizontal="right" vertical="top" wrapText="1"/>
    </xf>
    <xf numFmtId="165" fontId="4" fillId="4" borderId="1" xfId="0" applyNumberFormat="1" applyFont="1" applyFill="1" applyBorder="1" applyAlignme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0" fontId="0" fillId="3" borderId="1" xfId="0" applyFill="1" applyBorder="1" applyAlignment="1">
      <alignment vertical="center" wrapText="1"/>
    </xf>
    <xf numFmtId="165" fontId="4" fillId="4" borderId="1" xfId="0" applyNumberFormat="1" applyFont="1" applyFill="1" applyBorder="1" applyAlignment="1">
      <alignment vertical="center" wrapText="1"/>
    </xf>
    <xf numFmtId="0" fontId="10"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quote-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quote-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7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60" customHeight="1" spans="1:6" x14ac:dyDescent="0.25">
      <c r="A11" s="5" t="s">
        <v>8</v>
      </c>
      <c r="B11" s="5"/>
      <c r="C11" s="2" t="s">
        <v>9</v>
      </c>
      <c r="D11" s="2"/>
      <c r="E11" s="2"/>
      <c r="F11" s="2"/>
    </row>
    <row r="12" spans="1:6" x14ac:dyDescent="0.25">
      <c r="A12" s="2"/>
      <c r="B12" s="2"/>
      <c r="C12" s="2"/>
      <c r="D12" s="2"/>
      <c r="E12" s="2"/>
      <c r="F12" s="2"/>
    </row>
    <row r="13" spans="1:6" x14ac:dyDescent="0.25">
      <c r="A13" s="3" t="s">
        <v>10</v>
      </c>
      <c r="B13" s="3"/>
      <c r="C13" s="3"/>
      <c r="D13" s="3"/>
      <c r="E13" s="3"/>
      <c r="F13" s="3"/>
    </row>
    <row r="14" ht="30" customHeight="1" spans="1:6" x14ac:dyDescent="0.25">
      <c r="A14" s="2" t="s">
        <v>11</v>
      </c>
      <c r="B14" s="2"/>
      <c r="C14" s="2"/>
      <c r="D14" s="2"/>
      <c r="E14" s="2"/>
      <c r="F14" s="2"/>
    </row>
    <row r="15" ht="30" customHeight="1" spans="1:6" x14ac:dyDescent="0.25">
      <c r="A15" s="2" t="s">
        <v>12</v>
      </c>
      <c r="B15" s="2"/>
      <c r="C15" s="2"/>
      <c r="D15" s="2"/>
      <c r="E15" s="2"/>
      <c r="F15" s="2"/>
    </row>
    <row r="16" ht="45" customHeight="1" spans="1:6" x14ac:dyDescent="0.25">
      <c r="A16" s="2" t="s">
        <v>13</v>
      </c>
      <c r="B16" s="2"/>
      <c r="C16" s="2"/>
      <c r="D16" s="2"/>
      <c r="E16" s="2"/>
      <c r="F16" s="2"/>
    </row>
    <row r="17" ht="30" customHeight="1" spans="1:6" x14ac:dyDescent="0.25">
      <c r="A17" s="2" t="s">
        <v>14</v>
      </c>
      <c r="B17" s="2"/>
      <c r="C17" s="2"/>
      <c r="D17" s="2"/>
      <c r="E17" s="2"/>
      <c r="F17" s="2"/>
    </row>
    <row r="18" ht="30" customHeight="1" spans="1:6" x14ac:dyDescent="0.25">
      <c r="A18" s="2" t="s">
        <v>15</v>
      </c>
      <c r="B18" s="2"/>
      <c r="C18" s="2"/>
      <c r="D18" s="2"/>
      <c r="E18" s="2"/>
      <c r="F18" s="2"/>
    </row>
    <row r="19" ht="30" customHeight="1" spans="1:6" x14ac:dyDescent="0.25">
      <c r="A19" s="2" t="s">
        <v>16</v>
      </c>
      <c r="B19" s="2"/>
      <c r="C19" s="2"/>
      <c r="D19" s="2"/>
      <c r="E19" s="2"/>
      <c r="F19" s="2"/>
    </row>
    <row r="20" ht="45" customHeight="1" spans="1:6" x14ac:dyDescent="0.25">
      <c r="A20" s="2" t="s">
        <v>17</v>
      </c>
      <c r="B20" s="2"/>
      <c r="C20" s="2"/>
      <c r="D20" s="2"/>
      <c r="E20" s="2"/>
      <c r="F20" s="2"/>
    </row>
    <row r="21" spans="1:6" x14ac:dyDescent="0.25">
      <c r="A21" s="2"/>
      <c r="B21" s="2"/>
      <c r="C21" s="2"/>
      <c r="D21" s="2"/>
      <c r="E21" s="2"/>
      <c r="F21" s="2"/>
    </row>
    <row r="22" spans="1:6" x14ac:dyDescent="0.25">
      <c r="A22" s="3" t="s">
        <v>18</v>
      </c>
      <c r="B22" s="3"/>
      <c r="C22" s="3"/>
      <c r="D22" s="3"/>
      <c r="E22" s="3"/>
      <c r="F22" s="3"/>
    </row>
    <row r="23" spans="1:6" x14ac:dyDescent="0.25">
      <c r="A23" s="5" t="s">
        <v>18</v>
      </c>
      <c r="B23" s="2"/>
      <c r="C23" s="2"/>
      <c r="D23" s="2"/>
      <c r="E23" s="2"/>
      <c r="F23" s="2"/>
    </row>
    <row r="24" spans="1:6" x14ac:dyDescent="0.25">
      <c r="A24" s="6" t="s">
        <v>19</v>
      </c>
      <c r="B24" s="7" t="s">
        <v>20</v>
      </c>
      <c r="C24" s="2"/>
      <c r="D24" s="2"/>
      <c r="E24" s="2"/>
      <c r="F24" s="2"/>
    </row>
    <row r="25" spans="1:6" x14ac:dyDescent="0.25">
      <c r="A25" s="8" t="s">
        <v>19</v>
      </c>
      <c r="B25" s="7" t="s">
        <v>21</v>
      </c>
      <c r="C25" s="2"/>
      <c r="D25" s="2"/>
      <c r="E25" s="2"/>
      <c r="F25" s="2"/>
    </row>
    <row r="26" spans="1:6" x14ac:dyDescent="0.25">
      <c r="A26" s="9" t="s">
        <v>19</v>
      </c>
      <c r="B26" s="7" t="s">
        <v>22</v>
      </c>
      <c r="C26" s="2"/>
      <c r="D26" s="2"/>
      <c r="E26" s="2"/>
      <c r="F26" s="2"/>
    </row>
    <row r="27" spans="1:6" x14ac:dyDescent="0.25">
      <c r="A27" s="2"/>
      <c r="B27" s="2"/>
      <c r="C27" s="2"/>
      <c r="D27" s="2"/>
      <c r="E27" s="2"/>
      <c r="F27" s="2"/>
    </row>
    <row r="28" spans="1:6" x14ac:dyDescent="0.25">
      <c r="A28" s="3" t="s">
        <v>23</v>
      </c>
      <c r="B28" s="3"/>
      <c r="C28" s="3"/>
      <c r="D28" s="3"/>
      <c r="E28" s="3"/>
      <c r="F28" s="3"/>
    </row>
    <row r="29" ht="60" customHeight="1" spans="1:6" x14ac:dyDescent="0.25">
      <c r="A29" s="2" t="s">
        <v>24</v>
      </c>
      <c r="B29" s="2"/>
      <c r="C29" s="2"/>
      <c r="D29" s="2"/>
      <c r="E29" s="2"/>
      <c r="F29" s="2"/>
    </row>
    <row r="30" spans="1:6" x14ac:dyDescent="0.25">
      <c r="A30" s="2"/>
      <c r="B30" s="2"/>
      <c r="C30" s="2"/>
      <c r="D30" s="2"/>
      <c r="E30" s="2"/>
      <c r="F30" s="2"/>
    </row>
    <row r="31" spans="1:6" x14ac:dyDescent="0.25">
      <c r="A31" s="3" t="s">
        <v>25</v>
      </c>
      <c r="B31" s="3"/>
      <c r="C31" s="3"/>
      <c r="D31" s="3"/>
      <c r="E31" s="3"/>
      <c r="F31" s="3"/>
    </row>
    <row r="32" ht="135" customHeight="1" spans="1:6" x14ac:dyDescent="0.25">
      <c r="A32" s="2" t="s">
        <v>26</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27</v>
      </c>
      <c r="B35" s="10"/>
      <c r="C35" s="10"/>
      <c r="D35" s="10"/>
      <c r="E35" s="10"/>
      <c r="F35" s="10"/>
    </row>
  </sheetData>
  <mergeCells count="24">
    <mergeCell ref="A1:F1"/>
    <mergeCell ref="A3:F3"/>
    <mergeCell ref="A4:F4"/>
    <mergeCell ref="A6:F6"/>
    <mergeCell ref="A7:F7"/>
    <mergeCell ref="A9:F9"/>
    <mergeCell ref="A10:B10"/>
    <mergeCell ref="C10:F10"/>
    <mergeCell ref="A11:B11"/>
    <mergeCell ref="C11:F11"/>
    <mergeCell ref="A13:F13"/>
    <mergeCell ref="A14:F14"/>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owGridLines="0"/>
  </sheetViews>
  <sheetFormatPr defaultRowHeight="15" outlineLevelRow="0" outlineLevelCol="0" x14ac:dyDescent="55"/>
  <cols>
    <col min="1" max="1" width="34" customWidth="1"/>
    <col min="2" max="2" width="16" customWidth="1"/>
    <col min="3" max="3" width="12" customWidth="1"/>
    <col min="4" max="5" width="18" customWidth="1"/>
  </cols>
  <sheetData>
    <row r="1" spans="1:5" x14ac:dyDescent="0.25">
      <c r="A1" s="11" t="s">
        <v>28</v>
      </c>
      <c r="B1" s="11"/>
      <c r="C1" s="11"/>
      <c r="D1" s="12" t="s">
        <v>29</v>
      </c>
      <c r="E1" s="12"/>
    </row>
    <row r="2" spans="1:5" x14ac:dyDescent="0.25">
      <c r="A2" s="2" t="s">
        <v>30</v>
      </c>
      <c r="B2" s="2"/>
      <c r="C2" s="2"/>
      <c r="D2" s="13" t="s">
        <v>31</v>
      </c>
      <c r="E2" s="14" t="s">
        <v>32</v>
      </c>
    </row>
    <row r="3" spans="1:5" x14ac:dyDescent="0.25">
      <c r="A3" s="2" t="s">
        <v>33</v>
      </c>
      <c r="B3" s="2"/>
      <c r="C3" s="2"/>
      <c r="D3" s="13" t="s">
        <v>34</v>
      </c>
      <c r="E3" s="15">
        <v>46174</v>
      </c>
    </row>
    <row r="4" spans="1:5" x14ac:dyDescent="0.25">
      <c r="A4" s="2" t="s">
        <v>35</v>
      </c>
      <c r="B4" s="2"/>
      <c r="C4" s="2"/>
      <c r="D4" s="13" t="s">
        <v>36</v>
      </c>
      <c r="E4" s="15">
        <v>46203</v>
      </c>
    </row>
    <row r="5" spans="1:5" x14ac:dyDescent="0.25">
      <c r="A5" s="2" t="s">
        <v>37</v>
      </c>
      <c r="B5" s="2"/>
      <c r="C5" s="2"/>
      <c r="D5" s="13" t="s">
        <v>38</v>
      </c>
      <c r="E5" s="14" t="s">
        <v>39</v>
      </c>
    </row>
    <row r="6" spans="1:5" x14ac:dyDescent="0.25">
      <c r="A6" s="2"/>
      <c r="D6" s="13" t="s">
        <v>40</v>
      </c>
      <c r="E6" s="16">
        <f>E4-E3</f>
      </c>
    </row>
    <row r="7" spans="1:1" x14ac:dyDescent="0.25">
      <c r="A7" s="2"/>
    </row>
    <row r="8" spans="1:5" x14ac:dyDescent="0.25">
      <c r="A8" s="3" t="s">
        <v>41</v>
      </c>
      <c r="B8" s="3"/>
      <c r="C8" s="3"/>
      <c r="D8" s="3"/>
      <c r="E8" s="3"/>
    </row>
    <row r="9" spans="1:1" x14ac:dyDescent="0.25">
      <c r="A9" s="17" t="s">
        <v>42</v>
      </c>
    </row>
    <row r="10" spans="1:1" x14ac:dyDescent="0.25">
      <c r="A10" s="17" t="s">
        <v>43</v>
      </c>
    </row>
    <row r="11" spans="1:1" x14ac:dyDescent="0.25">
      <c r="A11" s="17" t="s">
        <v>44</v>
      </c>
    </row>
    <row r="12" spans="1:1" x14ac:dyDescent="0.25">
      <c r="A12" s="2"/>
    </row>
    <row r="13" ht="30" customHeight="1" spans="1:5" x14ac:dyDescent="0.25">
      <c r="A13" s="18" t="s">
        <v>45</v>
      </c>
      <c r="B13" s="18" t="s">
        <v>46</v>
      </c>
      <c r="C13" s="18" t="s">
        <v>47</v>
      </c>
      <c r="D13" s="18" t="s">
        <v>48</v>
      </c>
      <c r="E13" s="18" t="s">
        <v>49</v>
      </c>
    </row>
    <row r="14" spans="1:5" x14ac:dyDescent="0.25">
      <c r="A14" s="19" t="s">
        <v>50</v>
      </c>
      <c r="B14" s="14" t="s">
        <v>51</v>
      </c>
      <c r="C14" s="20">
        <v>1</v>
      </c>
      <c r="D14" s="21">
        <v>950</v>
      </c>
      <c r="E14" s="22">
        <f>C14*D14</f>
      </c>
    </row>
    <row r="15" spans="1:5" x14ac:dyDescent="0.25">
      <c r="A15" s="19" t="s">
        <v>52</v>
      </c>
      <c r="B15" s="14" t="s">
        <v>51</v>
      </c>
      <c r="C15" s="20">
        <v>1</v>
      </c>
      <c r="D15" s="21">
        <v>6200</v>
      </c>
      <c r="E15" s="22">
        <f>C15*D15</f>
      </c>
    </row>
    <row r="16" spans="1:5" x14ac:dyDescent="0.25">
      <c r="A16" s="19" t="s">
        <v>53</v>
      </c>
      <c r="B16" s="14" t="s">
        <v>51</v>
      </c>
      <c r="C16" s="20">
        <v>14</v>
      </c>
      <c r="D16" s="21">
        <v>85</v>
      </c>
      <c r="E16" s="22">
        <f>C16*D16</f>
      </c>
    </row>
    <row r="17" spans="1:5" x14ac:dyDescent="0.25">
      <c r="A17" s="19" t="s">
        <v>54</v>
      </c>
      <c r="B17" s="14" t="s">
        <v>51</v>
      </c>
      <c r="C17" s="20">
        <v>1</v>
      </c>
      <c r="D17" s="21">
        <v>750</v>
      </c>
      <c r="E17" s="22">
        <f>C17*D17</f>
      </c>
    </row>
    <row r="18" spans="1:5" x14ac:dyDescent="0.25">
      <c r="A18" s="19" t="s">
        <v>55</v>
      </c>
      <c r="B18" s="14" t="s">
        <v>51</v>
      </c>
      <c r="C18" s="20">
        <v>3</v>
      </c>
      <c r="D18" s="21">
        <v>400</v>
      </c>
      <c r="E18" s="22">
        <f>C18*D18</f>
      </c>
    </row>
    <row r="19" spans="1:5" x14ac:dyDescent="0.25">
      <c r="A19" s="19" t="s">
        <v>56</v>
      </c>
      <c r="B19" s="14" t="s">
        <v>57</v>
      </c>
      <c r="C19" s="20">
        <v>1</v>
      </c>
      <c r="D19" s="21">
        <v>900</v>
      </c>
      <c r="E19" s="22">
        <f>C19*D19</f>
      </c>
    </row>
    <row r="20" spans="1:5" x14ac:dyDescent="0.25">
      <c r="A20" s="19" t="s">
        <v>58</v>
      </c>
      <c r="B20" s="14" t="s">
        <v>57</v>
      </c>
      <c r="C20" s="20">
        <v>1</v>
      </c>
      <c r="D20" s="21">
        <v>500</v>
      </c>
      <c r="E20" s="22">
        <f>C20*D20</f>
      </c>
    </row>
    <row r="21" spans="1:1" x14ac:dyDescent="0.25">
      <c r="A21" s="2"/>
    </row>
    <row r="22" spans="1:5" x14ac:dyDescent="0.25">
      <c r="A22" s="23" t="s">
        <v>59</v>
      </c>
      <c r="B22" s="23"/>
      <c r="C22" s="23"/>
      <c r="D22" s="23"/>
      <c r="E22" s="24">
        <f>SUMIF(B14:B20,"Yes",E14:E20)</f>
      </c>
    </row>
    <row r="23" spans="1:5" x14ac:dyDescent="0.25">
      <c r="A23" s="25" t="s">
        <v>60</v>
      </c>
      <c r="B23" s="25"/>
      <c r="C23" s="25"/>
      <c r="D23" s="25"/>
      <c r="E23" s="22">
        <f>SUMIF(B14:B20,"No",E14:E20)</f>
      </c>
    </row>
    <row r="24" spans="1:5" x14ac:dyDescent="0.25">
      <c r="A24" s="25" t="s">
        <v>61</v>
      </c>
      <c r="B24" s="25"/>
      <c r="C24" s="25"/>
      <c r="D24" s="25"/>
      <c r="E24" s="14" t="s">
        <v>62</v>
      </c>
    </row>
    <row r="25" ht="28" customHeight="1" spans="1:5" x14ac:dyDescent="0.25">
      <c r="A25" s="25" t="s">
        <v>63</v>
      </c>
      <c r="B25" s="25"/>
      <c r="C25" s="25"/>
      <c r="D25" s="25"/>
      <c r="E25" s="26">
        <v>0.05</v>
      </c>
    </row>
    <row r="26" spans="1:5" x14ac:dyDescent="0.25">
      <c r="A26" s="25" t="s">
        <v>64</v>
      </c>
      <c r="B26" s="25"/>
      <c r="C26" s="25"/>
      <c r="D26" s="25"/>
      <c r="E26" s="22">
        <f>IF(E24="Percent",E22*E25,E25)</f>
      </c>
    </row>
    <row r="27" spans="1:5" x14ac:dyDescent="0.25">
      <c r="A27" s="23" t="s">
        <v>65</v>
      </c>
      <c r="B27" s="23"/>
      <c r="C27" s="23"/>
      <c r="D27" s="23"/>
      <c r="E27" s="24">
        <f>E22-E26</f>
      </c>
    </row>
    <row r="28" spans="1:5" x14ac:dyDescent="0.25">
      <c r="A28" s="25" t="s">
        <v>66</v>
      </c>
      <c r="B28" s="25"/>
      <c r="C28" s="25"/>
      <c r="D28" s="25"/>
      <c r="E28" s="27">
        <v>0.0825</v>
      </c>
    </row>
    <row r="29" spans="1:5" x14ac:dyDescent="0.25">
      <c r="A29" s="25" t="s">
        <v>67</v>
      </c>
      <c r="B29" s="25"/>
      <c r="C29" s="25"/>
      <c r="D29" s="25"/>
      <c r="E29" s="22">
        <f>ROUND(E27*E28,2)</f>
      </c>
    </row>
    <row r="30" ht="22" customHeight="1" spans="1:5" x14ac:dyDescent="0.25">
      <c r="A30" s="28" t="s">
        <v>68</v>
      </c>
      <c r="B30" s="28"/>
      <c r="C30" s="28"/>
      <c r="D30" s="28"/>
      <c r="E30" s="29">
        <f>E27+E29</f>
      </c>
    </row>
    <row r="31" spans="1:1" x14ac:dyDescent="0.25">
      <c r="A31" s="2"/>
    </row>
    <row r="32" ht="60" customHeight="1" spans="1:5" x14ac:dyDescent="0.25">
      <c r="A32" s="2" t="s">
        <v>69</v>
      </c>
      <c r="B32" s="2"/>
      <c r="C32" s="2"/>
      <c r="D32" s="2"/>
      <c r="E32" s="2"/>
    </row>
    <row r="33" spans="1:1" x14ac:dyDescent="0.25">
      <c r="A33" s="2"/>
    </row>
    <row r="34" ht="60" customHeight="1" spans="1:5" x14ac:dyDescent="0.25">
      <c r="A34" s="4" t="s">
        <v>70</v>
      </c>
      <c r="B34" s="4"/>
      <c r="C34" s="4"/>
      <c r="D34" s="4"/>
      <c r="E34" s="4"/>
    </row>
  </sheetData>
  <mergeCells count="18">
    <mergeCell ref="A1:C1"/>
    <mergeCell ref="D1:E1"/>
    <mergeCell ref="A2:C2"/>
    <mergeCell ref="A3:C3"/>
    <mergeCell ref="A4:C4"/>
    <mergeCell ref="A5:C5"/>
    <mergeCell ref="A8:E8"/>
    <mergeCell ref="A22:D22"/>
    <mergeCell ref="A23:D23"/>
    <mergeCell ref="A24:D24"/>
    <mergeCell ref="A25:D25"/>
    <mergeCell ref="A26:D26"/>
    <mergeCell ref="A27:D27"/>
    <mergeCell ref="A28:D28"/>
    <mergeCell ref="A29:D29"/>
    <mergeCell ref="A30:D30"/>
    <mergeCell ref="A32:E32"/>
    <mergeCell ref="A34:E34"/>
  </mergeCells>
  <dataValidations count="6">
    <dataValidation type="list" showErrorMessage="1" errorTitle="Invalid entry" error="Choose one of: Yes, No" sqref="B14:B20">
      <formula1>"Yes,No"</formula1>
    </dataValidation>
    <dataValidation type="decimal" allowBlank="1" showErrorMessage="1" errorTitle="Invalid number" error="Enter a number between 0 and 100000" sqref="C14:C20">
      <formula1>0</formula1>
      <formula2>100000</formula2>
    </dataValidation>
    <dataValidation type="decimal" allowBlank="1" showErrorMessage="1" errorTitle="Invalid number" error="Enter a number between 0 and 1000000" sqref="D14:D20">
      <formula1>0</formula1>
      <formula2>1000000</formula2>
    </dataValidation>
    <dataValidation type="list" showErrorMessage="1" errorTitle="Invalid discount type" error="Choose one of: Percent, Fixed" sqref="E24">
      <formula1>"Percent,Fixed"</formula1>
    </dataValidation>
    <dataValidation type="decimal" allowBlank="1" showErrorMessage="1" errorTitle="Invalid number" error="Enter a number between 0 and 1000000" sqref="E25">
      <formula1>0</formula1>
      <formula2>1000000</formula2>
    </dataValidation>
    <dataValidation type="decimal" allowBlank="1" showErrorMessage="1" errorTitle="Invalid number" error="Enter a number between 0 and 1" sqref="E28">
      <formula1>0</formula1>
      <formula2>1</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pane ySplit="4" topLeftCell="A5" activePane="bottomLeft" state="frozen"/>
      <selection pane="bottomLeft"/>
    </sheetView>
  </sheetViews>
  <sheetFormatPr defaultRowHeight="15" outlineLevelRow="0" outlineLevelCol="0" x14ac:dyDescent="55"/>
  <cols>
    <col min="1" max="3" width="12" customWidth="1"/>
    <col min="4" max="4" width="24" customWidth="1"/>
    <col min="5" max="5" width="13" customWidth="1"/>
    <col min="6" max="7" width="11" customWidth="1"/>
    <col min="8" max="8" width="13" customWidth="1"/>
    <col min="9" max="9" width="11" customWidth="1"/>
    <col min="10" max="10" width="16" customWidth="1"/>
  </cols>
  <sheetData>
    <row r="1" spans="1:10" x14ac:dyDescent="0.25">
      <c r="A1" s="1" t="s">
        <v>8</v>
      </c>
      <c r="B1" s="1"/>
      <c r="C1" s="1"/>
      <c r="D1" s="1"/>
      <c r="E1" s="1"/>
      <c r="F1" s="1"/>
      <c r="G1" s="1"/>
      <c r="H1" s="1"/>
      <c r="I1" s="1"/>
      <c r="J1" s="1"/>
    </row>
    <row r="2" ht="60" customHeight="1" spans="1:10" x14ac:dyDescent="0.25">
      <c r="A2" s="2" t="s">
        <v>71</v>
      </c>
      <c r="B2" s="2"/>
      <c r="C2" s="2"/>
      <c r="D2" s="2"/>
      <c r="E2" s="2"/>
      <c r="F2" s="2"/>
      <c r="G2" s="2"/>
      <c r="H2" s="2"/>
      <c r="I2" s="2"/>
      <c r="J2" s="2"/>
    </row>
    <row r="3" spans="4:10" x14ac:dyDescent="0.25">
      <c r="D3" s="2"/>
      <c r="J3" s="2"/>
    </row>
    <row r="4" ht="30" customHeight="1" spans="1:10" x14ac:dyDescent="0.25">
      <c r="A4" s="18" t="s">
        <v>31</v>
      </c>
      <c r="B4" s="18" t="s">
        <v>34</v>
      </c>
      <c r="C4" s="18" t="s">
        <v>36</v>
      </c>
      <c r="D4" s="18" t="s">
        <v>72</v>
      </c>
      <c r="E4" s="18" t="s">
        <v>73</v>
      </c>
      <c r="F4" s="18" t="s">
        <v>74</v>
      </c>
      <c r="G4" s="18" t="s">
        <v>75</v>
      </c>
      <c r="H4" s="18" t="s">
        <v>76</v>
      </c>
      <c r="I4" s="18" t="s">
        <v>77</v>
      </c>
      <c r="J4" s="18" t="s">
        <v>78</v>
      </c>
    </row>
    <row r="5" spans="1:10" x14ac:dyDescent="0.25">
      <c r="A5" s="14" t="s">
        <v>79</v>
      </c>
      <c r="B5" s="15">
        <v>46030</v>
      </c>
      <c r="C5" s="15">
        <v>46060</v>
      </c>
      <c r="D5" s="19" t="s">
        <v>80</v>
      </c>
      <c r="E5" s="21">
        <v>4200</v>
      </c>
      <c r="F5" s="21">
        <v>0</v>
      </c>
      <c r="G5" s="21">
        <v>346.5</v>
      </c>
      <c r="H5" s="21">
        <v>4546.5</v>
      </c>
      <c r="I5" s="14" t="s">
        <v>81</v>
      </c>
      <c r="J5" s="30" t="s">
        <v>82</v>
      </c>
    </row>
    <row r="6" spans="1:10" x14ac:dyDescent="0.25">
      <c r="A6" s="14" t="s">
        <v>83</v>
      </c>
      <c r="B6" s="15">
        <v>46067</v>
      </c>
      <c r="C6" s="15">
        <v>46097</v>
      </c>
      <c r="D6" s="19" t="s">
        <v>84</v>
      </c>
      <c r="E6" s="21">
        <v>2800</v>
      </c>
      <c r="F6" s="21">
        <v>280</v>
      </c>
      <c r="G6" s="21">
        <v>207.9</v>
      </c>
      <c r="H6" s="21">
        <v>2727.9</v>
      </c>
      <c r="I6" s="14" t="s">
        <v>85</v>
      </c>
      <c r="J6" s="30" t="s">
        <v>86</v>
      </c>
    </row>
    <row r="7" spans="1:10" x14ac:dyDescent="0.25">
      <c r="A7" s="14" t="s">
        <v>87</v>
      </c>
      <c r="B7" s="15">
        <v>46083</v>
      </c>
      <c r="C7" s="15">
        <v>46113</v>
      </c>
      <c r="D7" s="19" t="s">
        <v>88</v>
      </c>
      <c r="E7" s="21">
        <v>6100</v>
      </c>
      <c r="F7" s="21">
        <v>0</v>
      </c>
      <c r="G7" s="21">
        <v>503.25</v>
      </c>
      <c r="H7" s="21">
        <v>6603.25</v>
      </c>
      <c r="I7" s="14" t="s">
        <v>81</v>
      </c>
      <c r="J7" s="30" t="s">
        <v>89</v>
      </c>
    </row>
    <row r="8" spans="1:10" x14ac:dyDescent="0.25">
      <c r="A8" s="14" t="s">
        <v>90</v>
      </c>
      <c r="B8" s="15">
        <v>46101</v>
      </c>
      <c r="C8" s="15">
        <v>46131</v>
      </c>
      <c r="D8" s="19" t="s">
        <v>91</v>
      </c>
      <c r="E8" s="21">
        <v>1950</v>
      </c>
      <c r="F8" s="21">
        <v>97.5</v>
      </c>
      <c r="G8" s="21">
        <v>152.83</v>
      </c>
      <c r="H8" s="21">
        <v>2005.33</v>
      </c>
      <c r="I8" s="14" t="s">
        <v>92</v>
      </c>
      <c r="J8" s="30" t="s">
        <v>86</v>
      </c>
    </row>
    <row r="9" spans="1:10" x14ac:dyDescent="0.25">
      <c r="A9" s="14" t="s">
        <v>93</v>
      </c>
      <c r="B9" s="15">
        <v>46123</v>
      </c>
      <c r="C9" s="15">
        <v>46153</v>
      </c>
      <c r="D9" s="19" t="s">
        <v>94</v>
      </c>
      <c r="E9" s="21">
        <v>3400</v>
      </c>
      <c r="F9" s="21">
        <v>0</v>
      </c>
      <c r="G9" s="21">
        <v>280.5</v>
      </c>
      <c r="H9" s="21">
        <v>3680.5</v>
      </c>
      <c r="I9" s="14" t="s">
        <v>81</v>
      </c>
      <c r="J9" s="30" t="s">
        <v>95</v>
      </c>
    </row>
    <row r="10" spans="1:10" x14ac:dyDescent="0.25">
      <c r="A10" s="14" t="s">
        <v>96</v>
      </c>
      <c r="B10" s="15">
        <v>46148</v>
      </c>
      <c r="C10" s="15">
        <v>46178</v>
      </c>
      <c r="D10" s="19" t="s">
        <v>80</v>
      </c>
      <c r="E10" s="21">
        <v>2600</v>
      </c>
      <c r="F10" s="21">
        <v>260</v>
      </c>
      <c r="G10" s="21">
        <v>193.05</v>
      </c>
      <c r="H10" s="21">
        <v>2533.05</v>
      </c>
      <c r="I10" s="14" t="s">
        <v>97</v>
      </c>
      <c r="J10" s="30" t="s">
        <v>86</v>
      </c>
    </row>
    <row r="11" spans="1:10" x14ac:dyDescent="0.25">
      <c r="A11" s="31">
        <f>'Quote'!E2</f>
      </c>
      <c r="B11" s="32">
        <f>'Quote'!E3</f>
      </c>
      <c r="C11" s="32">
        <f>'Quote'!E4</f>
      </c>
      <c r="D11" s="33">
        <f>'Quote'!A9</f>
      </c>
      <c r="E11" s="22">
        <f>'Quote'!E22</f>
      </c>
      <c r="F11" s="22">
        <f>'Quote'!E26</f>
      </c>
      <c r="G11" s="22">
        <f>'Quote'!E29</f>
      </c>
      <c r="H11" s="22">
        <f>'Quote'!E30</f>
      </c>
      <c r="I11" s="14" t="s">
        <v>98</v>
      </c>
      <c r="J11" s="30" t="s">
        <v>86</v>
      </c>
    </row>
    <row r="12" spans="4:10" x14ac:dyDescent="0.25">
      <c r="D12" s="2"/>
      <c r="J12" s="2"/>
    </row>
    <row r="13" spans="1:10" x14ac:dyDescent="0.25">
      <c r="A13" s="3" t="s">
        <v>99</v>
      </c>
      <c r="B13" s="3"/>
      <c r="C13" s="3"/>
      <c r="D13" s="3"/>
      <c r="E13" s="3"/>
      <c r="F13" s="3"/>
      <c r="G13" s="3"/>
      <c r="H13" s="3"/>
      <c r="I13" s="3"/>
      <c r="J13" s="3"/>
    </row>
    <row r="14" spans="1:10" x14ac:dyDescent="0.25">
      <c r="A14" s="5" t="s">
        <v>100</v>
      </c>
      <c r="B14" s="5"/>
      <c r="C14" s="5"/>
      <c r="D14" s="5"/>
      <c r="E14" s="5"/>
      <c r="F14" s="5"/>
      <c r="G14" s="5"/>
      <c r="H14" s="5"/>
      <c r="I14" s="34">
        <f>SUM(H5:H11)</f>
      </c>
      <c r="J14" s="34"/>
    </row>
    <row r="15" spans="1:10" x14ac:dyDescent="0.25">
      <c r="A15" s="5" t="s">
        <v>101</v>
      </c>
      <c r="B15" s="5"/>
      <c r="C15" s="5"/>
      <c r="D15" s="5"/>
      <c r="E15" s="5"/>
      <c r="F15" s="5"/>
      <c r="G15" s="5"/>
      <c r="H15" s="5"/>
      <c r="I15" s="34">
        <f>SUMIF(I5:I11,"Accepted",H5:H11)</f>
      </c>
      <c r="J15" s="34"/>
    </row>
    <row r="16" spans="1:10" x14ac:dyDescent="0.25">
      <c r="A16" s="5" t="s">
        <v>102</v>
      </c>
      <c r="B16" s="5"/>
      <c r="C16" s="5"/>
      <c r="D16" s="5"/>
      <c r="E16" s="5"/>
      <c r="F16" s="5"/>
      <c r="G16" s="5"/>
      <c r="H16" s="5"/>
      <c r="I16" s="34">
        <f>SUMIF(I5:I11,"Draft",H5:H11)+SUMIF(I5:I11,"Sent",H5:H11)</f>
      </c>
      <c r="J16" s="34"/>
    </row>
    <row r="17" spans="1:10" x14ac:dyDescent="0.25">
      <c r="A17" s="5" t="s">
        <v>103</v>
      </c>
      <c r="B17" s="5"/>
      <c r="C17" s="5"/>
      <c r="D17" s="5"/>
      <c r="E17" s="5"/>
      <c r="F17" s="5"/>
      <c r="G17" s="5"/>
      <c r="H17" s="5"/>
      <c r="I17" s="34">
        <f>SUMIF(I5:I11,"Declined",H5:H11)+SUMIF(I5:I11,"Expired",H5:H11)</f>
      </c>
      <c r="J17" s="34"/>
    </row>
    <row r="18" spans="4:10" x14ac:dyDescent="0.25">
      <c r="D18" s="2"/>
      <c r="J18" s="2"/>
    </row>
    <row r="19" ht="30" customHeight="1" spans="1:10" x14ac:dyDescent="0.25">
      <c r="A19" s="35" t="s">
        <v>27</v>
      </c>
      <c r="B19" s="35"/>
      <c r="C19" s="35"/>
      <c r="D19" s="35"/>
      <c r="E19" s="35"/>
      <c r="F19" s="35"/>
      <c r="G19" s="35"/>
      <c r="H19" s="35"/>
      <c r="I19" s="35"/>
      <c r="J19" s="35"/>
    </row>
  </sheetData>
  <mergeCells count="12">
    <mergeCell ref="A1:J1"/>
    <mergeCell ref="A2:J2"/>
    <mergeCell ref="A13:J13"/>
    <mergeCell ref="A14:H14"/>
    <mergeCell ref="I14:J14"/>
    <mergeCell ref="A15:H15"/>
    <mergeCell ref="I15:J15"/>
    <mergeCell ref="A16:H16"/>
    <mergeCell ref="I16:J16"/>
    <mergeCell ref="A17:H17"/>
    <mergeCell ref="I17:J17"/>
    <mergeCell ref="A19:J19"/>
  </mergeCells>
  <dataValidations count="2">
    <dataValidation type="list" showErrorMessage="1" errorTitle="Invalid status" error="Choose one of: Draft, Sent, Accepted, Declined, Expired" sqref="I10:I11">
      <formula1>"Draft,Sent,Accepted,Declined,Expired"</formula1>
    </dataValidation>
    <dataValidation type="list" showErrorMessage="1" errorTitle="Invalid status" error="Choose one of: Draft, Sent, Accepted, Declined, Expired" sqref="I5:I11">
      <formula1>"Draft,Sent,Accepted,Declined,Expired"</formula1>
    </dataValidation>
  </dataValidations>
  <hyperlinks>
    <hyperlink ref="A19"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Quote</vt:lpstr>
      <vt:lpstr>Quote 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2026-07-26T12:39:34Z</dcterms:created>
  <dcterms:modified xsi:type="dcterms:W3CDTF">2026-07-26T12:39:34Z</dcterms:modified>
</cp:coreProperties>
</file>